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2014\PPTO 2016 version TXT\9 Series\"/>
    </mc:Choice>
  </mc:AlternateContent>
  <bookViews>
    <workbookView xWindow="0" yWindow="0" windowWidth="28800" windowHeight="12135" tabRatio="903"/>
  </bookViews>
  <sheets>
    <sheet name="Gastos Junio 13-12" sheetId="4" r:id="rId1"/>
    <sheet name="Gastos Septiembre 13-12" sheetId="5" r:id="rId2"/>
    <sheet name="Gastos Diciembre 13-12" sheetId="6" r:id="rId3"/>
    <sheet name="Gastos Junio 14-12" sheetId="7" r:id="rId4"/>
    <sheet name="Gastos Septiembre 14-12" sheetId="8" r:id="rId5"/>
    <sheet name="Gastos Diciembre 14-12" sheetId="9" r:id="rId6"/>
    <sheet name="Gastos Junio 15-12" sheetId="10" r:id="rId7"/>
    <sheet name="Gastos Septiembre 15-12" sheetId="11" r:id="rId8"/>
    <sheet name="Gastos Diciembre 15-12" sheetId="12" r:id="rId9"/>
    <sheet name="Gastos Junio 16-12" sheetId="1" r:id="rId10"/>
    <sheet name="Gastos Septiembre 16-12" sheetId="2" r:id="rId11"/>
    <sheet name="Gastos Diciembre 16-12" sheetId="3" r:id="rId12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5" l="1"/>
  <c r="Q8" i="5"/>
  <c r="Q9" i="5"/>
  <c r="Q10" i="5"/>
  <c r="R10" i="5" s="1"/>
  <c r="Q11" i="5"/>
  <c r="Q12" i="5"/>
  <c r="Q13" i="5"/>
  <c r="Q14" i="5"/>
  <c r="R14" i="5" s="1"/>
  <c r="Q15" i="5"/>
  <c r="Q16" i="5"/>
  <c r="Q17" i="5"/>
  <c r="Q18" i="5"/>
  <c r="R18" i="5" s="1"/>
  <c r="Q19" i="5"/>
  <c r="Q20" i="5"/>
  <c r="Q21" i="5"/>
  <c r="Q22" i="5"/>
  <c r="R22" i="5" s="1"/>
  <c r="Q23" i="5"/>
  <c r="Q24" i="5"/>
  <c r="Q25" i="5"/>
  <c r="Q26" i="5"/>
  <c r="R26" i="5" s="1"/>
  <c r="BI7" i="4"/>
  <c r="BI8" i="4"/>
  <c r="BJ8" i="4" s="1"/>
  <c r="BI9" i="4"/>
  <c r="BI10" i="4"/>
  <c r="BI11" i="4"/>
  <c r="BI12" i="4"/>
  <c r="BJ12" i="4" s="1"/>
  <c r="BI13" i="4"/>
  <c r="BI14" i="4"/>
  <c r="BJ14" i="4" s="1"/>
  <c r="BI15" i="4"/>
  <c r="BI16" i="4"/>
  <c r="BJ16" i="4" s="1"/>
  <c r="BI17" i="4"/>
  <c r="BI18" i="4"/>
  <c r="BJ18" i="4" s="1"/>
  <c r="BI19" i="4"/>
  <c r="BI20" i="4"/>
  <c r="BJ20" i="4" s="1"/>
  <c r="BI21" i="4"/>
  <c r="BI22" i="4"/>
  <c r="BJ22" i="4" s="1"/>
  <c r="BI23" i="4"/>
  <c r="BI24" i="4"/>
  <c r="BI25" i="4"/>
  <c r="BI26" i="4"/>
  <c r="BJ26" i="4" s="1"/>
  <c r="BI27" i="4"/>
  <c r="Q7" i="4"/>
  <c r="R7" i="4" s="1"/>
  <c r="Q8" i="4"/>
  <c r="Q9" i="4"/>
  <c r="Q10" i="4"/>
  <c r="R10" i="4" s="1"/>
  <c r="Q11" i="4"/>
  <c r="R11" i="4" s="1"/>
  <c r="Q12" i="4"/>
  <c r="Q13" i="4"/>
  <c r="Q14" i="4"/>
  <c r="R14" i="4" s="1"/>
  <c r="Q15" i="4"/>
  <c r="R15" i="4" s="1"/>
  <c r="Q16" i="4"/>
  <c r="Q17" i="4"/>
  <c r="Q18" i="4"/>
  <c r="R18" i="4" s="1"/>
  <c r="Q19" i="4"/>
  <c r="Q20" i="4"/>
  <c r="Q21" i="4"/>
  <c r="Q22" i="4"/>
  <c r="R22" i="4" s="1"/>
  <c r="Q23" i="4"/>
  <c r="Q24" i="4"/>
  <c r="Q25" i="4"/>
  <c r="Q26" i="4"/>
  <c r="R26" i="4" s="1"/>
  <c r="Q27" i="4"/>
  <c r="R27" i="4" s="1"/>
  <c r="BO27" i="5"/>
  <c r="BP27" i="5" s="1"/>
  <c r="BM27" i="5"/>
  <c r="BN27" i="5" s="1"/>
  <c r="BK27" i="5"/>
  <c r="BL27" i="5" s="1"/>
  <c r="BI27" i="5"/>
  <c r="BJ27" i="5" s="1"/>
  <c r="AS27" i="5"/>
  <c r="AT27" i="5" s="1"/>
  <c r="AQ27" i="5"/>
  <c r="AR27" i="5" s="1"/>
  <c r="AO27" i="5"/>
  <c r="AP27" i="5" s="1"/>
  <c r="AM27" i="5"/>
  <c r="AN27" i="5" s="1"/>
  <c r="H27" i="5"/>
  <c r="D27" i="5"/>
  <c r="E27" i="5" s="1"/>
  <c r="C27" i="5"/>
  <c r="BO26" i="5"/>
  <c r="BP26" i="5" s="1"/>
  <c r="BM26" i="5"/>
  <c r="BN26" i="5" s="1"/>
  <c r="BK26" i="5"/>
  <c r="BL26" i="5" s="1"/>
  <c r="BI26" i="5"/>
  <c r="BJ26" i="5" s="1"/>
  <c r="AS26" i="5"/>
  <c r="AT26" i="5" s="1"/>
  <c r="AQ26" i="5"/>
  <c r="AR26" i="5" s="1"/>
  <c r="AO26" i="5"/>
  <c r="AP26" i="5" s="1"/>
  <c r="AM26" i="5"/>
  <c r="AN26" i="5" s="1"/>
  <c r="W26" i="5"/>
  <c r="X26" i="5" s="1"/>
  <c r="S26" i="5"/>
  <c r="T26" i="5" s="1"/>
  <c r="I26" i="5"/>
  <c r="F26" i="5"/>
  <c r="G26" i="5" s="1"/>
  <c r="E26" i="5"/>
  <c r="BO25" i="5"/>
  <c r="BP25" i="5" s="1"/>
  <c r="BM25" i="5"/>
  <c r="BN25" i="5" s="1"/>
  <c r="BK25" i="5"/>
  <c r="BL25" i="5" s="1"/>
  <c r="BI25" i="5"/>
  <c r="BJ25" i="5" s="1"/>
  <c r="AS25" i="5"/>
  <c r="AT25" i="5" s="1"/>
  <c r="AQ25" i="5"/>
  <c r="AR25" i="5" s="1"/>
  <c r="AO25" i="5"/>
  <c r="AP25" i="5" s="1"/>
  <c r="AM25" i="5"/>
  <c r="AN25" i="5" s="1"/>
  <c r="W25" i="5"/>
  <c r="X25" i="5" s="1"/>
  <c r="S25" i="5"/>
  <c r="T25" i="5" s="1"/>
  <c r="R25" i="5"/>
  <c r="I25" i="5"/>
  <c r="F25" i="5"/>
  <c r="G25" i="5" s="1"/>
  <c r="E25" i="5"/>
  <c r="BO24" i="5"/>
  <c r="BP24" i="5" s="1"/>
  <c r="BM24" i="5"/>
  <c r="BN24" i="5" s="1"/>
  <c r="BK24" i="5"/>
  <c r="BL24" i="5" s="1"/>
  <c r="BI24" i="5"/>
  <c r="BJ24" i="5" s="1"/>
  <c r="AS24" i="5"/>
  <c r="AT24" i="5" s="1"/>
  <c r="AQ24" i="5"/>
  <c r="AR24" i="5" s="1"/>
  <c r="AO24" i="5"/>
  <c r="AP24" i="5" s="1"/>
  <c r="AM24" i="5"/>
  <c r="AN24" i="5" s="1"/>
  <c r="W24" i="5"/>
  <c r="X24" i="5" s="1"/>
  <c r="S24" i="5"/>
  <c r="T24" i="5" s="1"/>
  <c r="R24" i="5"/>
  <c r="I24" i="5"/>
  <c r="F24" i="5"/>
  <c r="G24" i="5" s="1"/>
  <c r="E24" i="5"/>
  <c r="BO23" i="5"/>
  <c r="BP23" i="5" s="1"/>
  <c r="BM23" i="5"/>
  <c r="BN23" i="5" s="1"/>
  <c r="BK23" i="5"/>
  <c r="BL23" i="5" s="1"/>
  <c r="BI23" i="5"/>
  <c r="BJ23" i="5" s="1"/>
  <c r="AS23" i="5"/>
  <c r="AT23" i="5" s="1"/>
  <c r="AQ23" i="5"/>
  <c r="AR23" i="5" s="1"/>
  <c r="AO23" i="5"/>
  <c r="AP23" i="5" s="1"/>
  <c r="AM23" i="5"/>
  <c r="AN23" i="5" s="1"/>
  <c r="W23" i="5"/>
  <c r="X23" i="5" s="1"/>
  <c r="S23" i="5"/>
  <c r="T23" i="5" s="1"/>
  <c r="R23" i="5"/>
  <c r="I23" i="5"/>
  <c r="F23" i="5"/>
  <c r="G23" i="5" s="1"/>
  <c r="E23" i="5"/>
  <c r="BO22" i="5"/>
  <c r="BP22" i="5" s="1"/>
  <c r="BM22" i="5"/>
  <c r="BN22" i="5" s="1"/>
  <c r="BK22" i="5"/>
  <c r="BL22" i="5" s="1"/>
  <c r="BI22" i="5"/>
  <c r="BJ22" i="5" s="1"/>
  <c r="AS22" i="5"/>
  <c r="AT22" i="5" s="1"/>
  <c r="AQ22" i="5"/>
  <c r="AR22" i="5" s="1"/>
  <c r="AO22" i="5"/>
  <c r="AP22" i="5" s="1"/>
  <c r="AM22" i="5"/>
  <c r="AN22" i="5" s="1"/>
  <c r="W22" i="5"/>
  <c r="X22" i="5" s="1"/>
  <c r="S22" i="5"/>
  <c r="T22" i="5" s="1"/>
  <c r="I22" i="5"/>
  <c r="F22" i="5"/>
  <c r="G22" i="5" s="1"/>
  <c r="E22" i="5"/>
  <c r="BO21" i="5"/>
  <c r="BP21" i="5" s="1"/>
  <c r="BM21" i="5"/>
  <c r="BN21" i="5" s="1"/>
  <c r="BK21" i="5"/>
  <c r="BL21" i="5" s="1"/>
  <c r="BI21" i="5"/>
  <c r="BJ21" i="5" s="1"/>
  <c r="AS21" i="5"/>
  <c r="AT21" i="5" s="1"/>
  <c r="AQ21" i="5"/>
  <c r="AR21" i="5" s="1"/>
  <c r="AO21" i="5"/>
  <c r="AP21" i="5" s="1"/>
  <c r="AM21" i="5"/>
  <c r="AN21" i="5" s="1"/>
  <c r="W21" i="5"/>
  <c r="X21" i="5" s="1"/>
  <c r="S21" i="5"/>
  <c r="T21" i="5" s="1"/>
  <c r="R21" i="5"/>
  <c r="I21" i="5"/>
  <c r="F21" i="5"/>
  <c r="G21" i="5" s="1"/>
  <c r="E21" i="5"/>
  <c r="BO20" i="5"/>
  <c r="BP20" i="5" s="1"/>
  <c r="BM20" i="5"/>
  <c r="BN20" i="5" s="1"/>
  <c r="BK20" i="5"/>
  <c r="BL20" i="5" s="1"/>
  <c r="BI20" i="5"/>
  <c r="BJ20" i="5" s="1"/>
  <c r="AS20" i="5"/>
  <c r="AT20" i="5" s="1"/>
  <c r="AQ20" i="5"/>
  <c r="AR20" i="5" s="1"/>
  <c r="AO20" i="5"/>
  <c r="AP20" i="5" s="1"/>
  <c r="AM20" i="5"/>
  <c r="AN20" i="5" s="1"/>
  <c r="W20" i="5"/>
  <c r="X20" i="5" s="1"/>
  <c r="S20" i="5"/>
  <c r="T20" i="5" s="1"/>
  <c r="R20" i="5"/>
  <c r="I20" i="5"/>
  <c r="F20" i="5"/>
  <c r="G20" i="5" s="1"/>
  <c r="E20" i="5"/>
  <c r="BO19" i="5"/>
  <c r="BP19" i="5" s="1"/>
  <c r="BM19" i="5"/>
  <c r="BN19" i="5" s="1"/>
  <c r="BK19" i="5"/>
  <c r="BL19" i="5" s="1"/>
  <c r="BI19" i="5"/>
  <c r="BJ19" i="5" s="1"/>
  <c r="AS19" i="5"/>
  <c r="AT19" i="5" s="1"/>
  <c r="AQ19" i="5"/>
  <c r="AR19" i="5" s="1"/>
  <c r="AO19" i="5"/>
  <c r="AP19" i="5" s="1"/>
  <c r="AM19" i="5"/>
  <c r="AN19" i="5" s="1"/>
  <c r="W19" i="5"/>
  <c r="X19" i="5" s="1"/>
  <c r="S19" i="5"/>
  <c r="T19" i="5" s="1"/>
  <c r="R19" i="5"/>
  <c r="I19" i="5"/>
  <c r="F19" i="5"/>
  <c r="G19" i="5" s="1"/>
  <c r="E19" i="5"/>
  <c r="BO18" i="5"/>
  <c r="BP18" i="5" s="1"/>
  <c r="BM18" i="5"/>
  <c r="BN18" i="5" s="1"/>
  <c r="BK18" i="5"/>
  <c r="BL18" i="5" s="1"/>
  <c r="BI18" i="5"/>
  <c r="BJ18" i="5" s="1"/>
  <c r="AS18" i="5"/>
  <c r="AT18" i="5" s="1"/>
  <c r="AQ18" i="5"/>
  <c r="AR18" i="5" s="1"/>
  <c r="AO18" i="5"/>
  <c r="AP18" i="5" s="1"/>
  <c r="AM18" i="5"/>
  <c r="AN18" i="5" s="1"/>
  <c r="W18" i="5"/>
  <c r="X18" i="5" s="1"/>
  <c r="S18" i="5"/>
  <c r="T18" i="5" s="1"/>
  <c r="I18" i="5"/>
  <c r="F18" i="5"/>
  <c r="G18" i="5" s="1"/>
  <c r="E18" i="5"/>
  <c r="BO17" i="5"/>
  <c r="BP17" i="5" s="1"/>
  <c r="BM17" i="5"/>
  <c r="BN17" i="5" s="1"/>
  <c r="BK17" i="5"/>
  <c r="BL17" i="5" s="1"/>
  <c r="BI17" i="5"/>
  <c r="BJ17" i="5" s="1"/>
  <c r="AS17" i="5"/>
  <c r="AT17" i="5" s="1"/>
  <c r="AQ17" i="5"/>
  <c r="AR17" i="5" s="1"/>
  <c r="AO17" i="5"/>
  <c r="AP17" i="5" s="1"/>
  <c r="AM17" i="5"/>
  <c r="AN17" i="5" s="1"/>
  <c r="W17" i="5"/>
  <c r="X17" i="5" s="1"/>
  <c r="S17" i="5"/>
  <c r="T17" i="5" s="1"/>
  <c r="R17" i="5"/>
  <c r="I17" i="5"/>
  <c r="F17" i="5"/>
  <c r="U17" i="5" s="1"/>
  <c r="V17" i="5" s="1"/>
  <c r="E17" i="5"/>
  <c r="BO16" i="5"/>
  <c r="BP16" i="5" s="1"/>
  <c r="BM16" i="5"/>
  <c r="BN16" i="5" s="1"/>
  <c r="BK16" i="5"/>
  <c r="BL16" i="5" s="1"/>
  <c r="BI16" i="5"/>
  <c r="BJ16" i="5" s="1"/>
  <c r="AS16" i="5"/>
  <c r="AT16" i="5" s="1"/>
  <c r="AQ16" i="5"/>
  <c r="AR16" i="5" s="1"/>
  <c r="AO16" i="5"/>
  <c r="AP16" i="5" s="1"/>
  <c r="AM16" i="5"/>
  <c r="AN16" i="5" s="1"/>
  <c r="W16" i="5"/>
  <c r="X16" i="5" s="1"/>
  <c r="S16" i="5"/>
  <c r="T16" i="5" s="1"/>
  <c r="R16" i="5"/>
  <c r="I16" i="5"/>
  <c r="F16" i="5"/>
  <c r="U16" i="5" s="1"/>
  <c r="V16" i="5" s="1"/>
  <c r="E16" i="5"/>
  <c r="BO15" i="5"/>
  <c r="BP15" i="5" s="1"/>
  <c r="BM15" i="5"/>
  <c r="BN15" i="5" s="1"/>
  <c r="BK15" i="5"/>
  <c r="BL15" i="5" s="1"/>
  <c r="BI15" i="5"/>
  <c r="BJ15" i="5" s="1"/>
  <c r="AS15" i="5"/>
  <c r="AT15" i="5" s="1"/>
  <c r="AQ15" i="5"/>
  <c r="AR15" i="5" s="1"/>
  <c r="AO15" i="5"/>
  <c r="AP15" i="5" s="1"/>
  <c r="AM15" i="5"/>
  <c r="AN15" i="5" s="1"/>
  <c r="W15" i="5"/>
  <c r="X15" i="5" s="1"/>
  <c r="S15" i="5"/>
  <c r="T15" i="5" s="1"/>
  <c r="R15" i="5"/>
  <c r="I15" i="5"/>
  <c r="F15" i="5"/>
  <c r="U15" i="5" s="1"/>
  <c r="V15" i="5" s="1"/>
  <c r="E15" i="5"/>
  <c r="BO14" i="5"/>
  <c r="BP14" i="5" s="1"/>
  <c r="BM14" i="5"/>
  <c r="BN14" i="5" s="1"/>
  <c r="BK14" i="5"/>
  <c r="BL14" i="5" s="1"/>
  <c r="BI14" i="5"/>
  <c r="BJ14" i="5" s="1"/>
  <c r="AS14" i="5"/>
  <c r="AT14" i="5" s="1"/>
  <c r="AQ14" i="5"/>
  <c r="AR14" i="5" s="1"/>
  <c r="AO14" i="5"/>
  <c r="AP14" i="5" s="1"/>
  <c r="AM14" i="5"/>
  <c r="AN14" i="5" s="1"/>
  <c r="W14" i="5"/>
  <c r="X14" i="5" s="1"/>
  <c r="S14" i="5"/>
  <c r="T14" i="5" s="1"/>
  <c r="I14" i="5"/>
  <c r="F14" i="5"/>
  <c r="U14" i="5" s="1"/>
  <c r="V14" i="5" s="1"/>
  <c r="E14" i="5"/>
  <c r="BO13" i="5"/>
  <c r="BP13" i="5" s="1"/>
  <c r="BM13" i="5"/>
  <c r="BN13" i="5" s="1"/>
  <c r="BK13" i="5"/>
  <c r="BL13" i="5" s="1"/>
  <c r="BI13" i="5"/>
  <c r="BJ13" i="5" s="1"/>
  <c r="AS13" i="5"/>
  <c r="AT13" i="5" s="1"/>
  <c r="AQ13" i="5"/>
  <c r="AR13" i="5" s="1"/>
  <c r="AO13" i="5"/>
  <c r="AP13" i="5" s="1"/>
  <c r="AM13" i="5"/>
  <c r="AN13" i="5" s="1"/>
  <c r="W13" i="5"/>
  <c r="X13" i="5" s="1"/>
  <c r="S13" i="5"/>
  <c r="T13" i="5" s="1"/>
  <c r="R13" i="5"/>
  <c r="I13" i="5"/>
  <c r="F13" i="5"/>
  <c r="U13" i="5" s="1"/>
  <c r="V13" i="5" s="1"/>
  <c r="E13" i="5"/>
  <c r="BO12" i="5"/>
  <c r="BP12" i="5" s="1"/>
  <c r="BM12" i="5"/>
  <c r="BN12" i="5" s="1"/>
  <c r="BK12" i="5"/>
  <c r="BL12" i="5" s="1"/>
  <c r="BI12" i="5"/>
  <c r="BJ12" i="5" s="1"/>
  <c r="AS12" i="5"/>
  <c r="AT12" i="5" s="1"/>
  <c r="AQ12" i="5"/>
  <c r="AR12" i="5" s="1"/>
  <c r="AO12" i="5"/>
  <c r="AP12" i="5" s="1"/>
  <c r="AM12" i="5"/>
  <c r="AN12" i="5" s="1"/>
  <c r="W12" i="5"/>
  <c r="X12" i="5" s="1"/>
  <c r="S12" i="5"/>
  <c r="T12" i="5" s="1"/>
  <c r="R12" i="5"/>
  <c r="I12" i="5"/>
  <c r="F12" i="5"/>
  <c r="U12" i="5" s="1"/>
  <c r="V12" i="5" s="1"/>
  <c r="E12" i="5"/>
  <c r="BO11" i="5"/>
  <c r="BP11" i="5" s="1"/>
  <c r="BM11" i="5"/>
  <c r="BN11" i="5" s="1"/>
  <c r="BK11" i="5"/>
  <c r="BL11" i="5" s="1"/>
  <c r="BI11" i="5"/>
  <c r="BJ11" i="5" s="1"/>
  <c r="AS11" i="5"/>
  <c r="AT11" i="5" s="1"/>
  <c r="AQ11" i="5"/>
  <c r="AR11" i="5" s="1"/>
  <c r="AO11" i="5"/>
  <c r="AP11" i="5" s="1"/>
  <c r="AM11" i="5"/>
  <c r="AN11" i="5" s="1"/>
  <c r="W11" i="5"/>
  <c r="X11" i="5" s="1"/>
  <c r="S11" i="5"/>
  <c r="T11" i="5" s="1"/>
  <c r="R11" i="5"/>
  <c r="I11" i="5"/>
  <c r="F11" i="5"/>
  <c r="U11" i="5" s="1"/>
  <c r="V11" i="5" s="1"/>
  <c r="E11" i="5"/>
  <c r="BO10" i="5"/>
  <c r="BP10" i="5" s="1"/>
  <c r="BM10" i="5"/>
  <c r="BN10" i="5" s="1"/>
  <c r="BK10" i="5"/>
  <c r="BL10" i="5" s="1"/>
  <c r="BI10" i="5"/>
  <c r="BJ10" i="5" s="1"/>
  <c r="AS10" i="5"/>
  <c r="AT10" i="5" s="1"/>
  <c r="AQ10" i="5"/>
  <c r="AR10" i="5" s="1"/>
  <c r="AO10" i="5"/>
  <c r="AP10" i="5" s="1"/>
  <c r="AM10" i="5"/>
  <c r="AN10" i="5" s="1"/>
  <c r="W10" i="5"/>
  <c r="X10" i="5" s="1"/>
  <c r="S10" i="5"/>
  <c r="T10" i="5" s="1"/>
  <c r="I10" i="5"/>
  <c r="F10" i="5"/>
  <c r="U10" i="5" s="1"/>
  <c r="V10" i="5" s="1"/>
  <c r="E10" i="5"/>
  <c r="BO9" i="5"/>
  <c r="BP9" i="5" s="1"/>
  <c r="BM9" i="5"/>
  <c r="BN9" i="5" s="1"/>
  <c r="BK9" i="5"/>
  <c r="BL9" i="5" s="1"/>
  <c r="BI9" i="5"/>
  <c r="BJ9" i="5" s="1"/>
  <c r="AS9" i="5"/>
  <c r="AT9" i="5" s="1"/>
  <c r="AQ9" i="5"/>
  <c r="AR9" i="5" s="1"/>
  <c r="AO9" i="5"/>
  <c r="AP9" i="5" s="1"/>
  <c r="AM9" i="5"/>
  <c r="AN9" i="5" s="1"/>
  <c r="W9" i="5"/>
  <c r="X9" i="5" s="1"/>
  <c r="S9" i="5"/>
  <c r="T9" i="5" s="1"/>
  <c r="R9" i="5"/>
  <c r="I9" i="5"/>
  <c r="F9" i="5"/>
  <c r="U9" i="5" s="1"/>
  <c r="V9" i="5" s="1"/>
  <c r="E9" i="5"/>
  <c r="BO8" i="5"/>
  <c r="BP8" i="5" s="1"/>
  <c r="BM8" i="5"/>
  <c r="BN8" i="5" s="1"/>
  <c r="BK8" i="5"/>
  <c r="BL8" i="5" s="1"/>
  <c r="BI8" i="5"/>
  <c r="BJ8" i="5" s="1"/>
  <c r="AS8" i="5"/>
  <c r="AT8" i="5" s="1"/>
  <c r="AQ8" i="5"/>
  <c r="AR8" i="5" s="1"/>
  <c r="AO8" i="5"/>
  <c r="AP8" i="5" s="1"/>
  <c r="AM8" i="5"/>
  <c r="AN8" i="5" s="1"/>
  <c r="W8" i="5"/>
  <c r="X8" i="5" s="1"/>
  <c r="S8" i="5"/>
  <c r="T8" i="5" s="1"/>
  <c r="R8" i="5"/>
  <c r="I8" i="5"/>
  <c r="F8" i="5"/>
  <c r="U8" i="5" s="1"/>
  <c r="V8" i="5" s="1"/>
  <c r="E8" i="5"/>
  <c r="BO7" i="5"/>
  <c r="BP7" i="5" s="1"/>
  <c r="BN7" i="5"/>
  <c r="BM7" i="5"/>
  <c r="BK7" i="5"/>
  <c r="BL7" i="5" s="1"/>
  <c r="BI7" i="5"/>
  <c r="BJ7" i="5" s="1"/>
  <c r="AS7" i="5"/>
  <c r="AT7" i="5" s="1"/>
  <c r="AQ7" i="5"/>
  <c r="AR7" i="5" s="1"/>
  <c r="AO7" i="5"/>
  <c r="AP7" i="5" s="1"/>
  <c r="AM7" i="5"/>
  <c r="AN7" i="5" s="1"/>
  <c r="W7" i="5"/>
  <c r="X7" i="5" s="1"/>
  <c r="S7" i="5"/>
  <c r="T7" i="5" s="1"/>
  <c r="R7" i="5"/>
  <c r="I7" i="5"/>
  <c r="G7" i="5"/>
  <c r="F7" i="5"/>
  <c r="U7" i="5" s="1"/>
  <c r="V7" i="5" s="1"/>
  <c r="E7" i="5"/>
  <c r="BO27" i="4"/>
  <c r="BP27" i="4" s="1"/>
  <c r="BM27" i="4"/>
  <c r="BN27" i="4" s="1"/>
  <c r="BK27" i="4"/>
  <c r="BL27" i="4" s="1"/>
  <c r="BJ27" i="4"/>
  <c r="AS27" i="4"/>
  <c r="AT27" i="4" s="1"/>
  <c r="AQ27" i="4"/>
  <c r="AR27" i="4" s="1"/>
  <c r="AO27" i="4"/>
  <c r="AP27" i="4" s="1"/>
  <c r="AM27" i="4"/>
  <c r="AN27" i="4" s="1"/>
  <c r="W27" i="4"/>
  <c r="X27" i="4" s="1"/>
  <c r="U27" i="4"/>
  <c r="V27" i="4" s="1"/>
  <c r="S27" i="4"/>
  <c r="T27" i="4" s="1"/>
  <c r="BO26" i="4"/>
  <c r="BP26" i="4" s="1"/>
  <c r="BM26" i="4"/>
  <c r="BN26" i="4" s="1"/>
  <c r="BK26" i="4"/>
  <c r="BL26" i="4" s="1"/>
  <c r="AS26" i="4"/>
  <c r="AT26" i="4" s="1"/>
  <c r="AQ26" i="4"/>
  <c r="AR26" i="4" s="1"/>
  <c r="AO26" i="4"/>
  <c r="AP26" i="4" s="1"/>
  <c r="AM26" i="4"/>
  <c r="AN26" i="4" s="1"/>
  <c r="W26" i="4"/>
  <c r="X26" i="4" s="1"/>
  <c r="U26" i="4"/>
  <c r="V26" i="4" s="1"/>
  <c r="S26" i="4"/>
  <c r="T26" i="4" s="1"/>
  <c r="BO25" i="4"/>
  <c r="BP25" i="4" s="1"/>
  <c r="BM25" i="4"/>
  <c r="BN25" i="4" s="1"/>
  <c r="BK25" i="4"/>
  <c r="BL25" i="4" s="1"/>
  <c r="BJ25" i="4"/>
  <c r="AS25" i="4"/>
  <c r="AT25" i="4" s="1"/>
  <c r="AQ25" i="4"/>
  <c r="AR25" i="4" s="1"/>
  <c r="AO25" i="4"/>
  <c r="AP25" i="4" s="1"/>
  <c r="AM25" i="4"/>
  <c r="AN25" i="4" s="1"/>
  <c r="W25" i="4"/>
  <c r="X25" i="4" s="1"/>
  <c r="U25" i="4"/>
  <c r="V25" i="4" s="1"/>
  <c r="S25" i="4"/>
  <c r="T25" i="4" s="1"/>
  <c r="R25" i="4"/>
  <c r="BO24" i="4"/>
  <c r="BP24" i="4" s="1"/>
  <c r="BM24" i="4"/>
  <c r="BN24" i="4" s="1"/>
  <c r="BK24" i="4"/>
  <c r="BL24" i="4" s="1"/>
  <c r="BJ24" i="4"/>
  <c r="AS24" i="4"/>
  <c r="AT24" i="4" s="1"/>
  <c r="AQ24" i="4"/>
  <c r="AR24" i="4" s="1"/>
  <c r="AO24" i="4"/>
  <c r="AP24" i="4" s="1"/>
  <c r="AM24" i="4"/>
  <c r="AN24" i="4" s="1"/>
  <c r="W24" i="4"/>
  <c r="X24" i="4" s="1"/>
  <c r="U24" i="4"/>
  <c r="V24" i="4" s="1"/>
  <c r="S24" i="4"/>
  <c r="T24" i="4" s="1"/>
  <c r="R24" i="4"/>
  <c r="BO23" i="4"/>
  <c r="BP23" i="4" s="1"/>
  <c r="BM23" i="4"/>
  <c r="BN23" i="4" s="1"/>
  <c r="BK23" i="4"/>
  <c r="BL23" i="4" s="1"/>
  <c r="BJ23" i="4"/>
  <c r="AS23" i="4"/>
  <c r="AT23" i="4" s="1"/>
  <c r="AQ23" i="4"/>
  <c r="AR23" i="4" s="1"/>
  <c r="AO23" i="4"/>
  <c r="AP23" i="4" s="1"/>
  <c r="AM23" i="4"/>
  <c r="AN23" i="4" s="1"/>
  <c r="W23" i="4"/>
  <c r="X23" i="4" s="1"/>
  <c r="U23" i="4"/>
  <c r="V23" i="4" s="1"/>
  <c r="S23" i="4"/>
  <c r="T23" i="4" s="1"/>
  <c r="R23" i="4"/>
  <c r="BO22" i="4"/>
  <c r="BP22" i="4" s="1"/>
  <c r="BM22" i="4"/>
  <c r="BN22" i="4" s="1"/>
  <c r="BK22" i="4"/>
  <c r="BL22" i="4" s="1"/>
  <c r="AT22" i="4"/>
  <c r="AS22" i="4"/>
  <c r="AQ22" i="4"/>
  <c r="AR22" i="4" s="1"/>
  <c r="AO22" i="4"/>
  <c r="AP22" i="4" s="1"/>
  <c r="AM22" i="4"/>
  <c r="AN22" i="4" s="1"/>
  <c r="W22" i="4"/>
  <c r="X22" i="4" s="1"/>
  <c r="U22" i="4"/>
  <c r="V22" i="4" s="1"/>
  <c r="S22" i="4"/>
  <c r="T22" i="4" s="1"/>
  <c r="BO21" i="4"/>
  <c r="BP21" i="4" s="1"/>
  <c r="BM21" i="4"/>
  <c r="BN21" i="4" s="1"/>
  <c r="BK21" i="4"/>
  <c r="BL21" i="4" s="1"/>
  <c r="BJ21" i="4"/>
  <c r="AS21" i="4"/>
  <c r="AT21" i="4" s="1"/>
  <c r="AQ21" i="4"/>
  <c r="AR21" i="4" s="1"/>
  <c r="AO21" i="4"/>
  <c r="AP21" i="4" s="1"/>
  <c r="AM21" i="4"/>
  <c r="AN21" i="4" s="1"/>
  <c r="W21" i="4"/>
  <c r="X21" i="4" s="1"/>
  <c r="U21" i="4"/>
  <c r="V21" i="4" s="1"/>
  <c r="S21" i="4"/>
  <c r="T21" i="4" s="1"/>
  <c r="R21" i="4"/>
  <c r="BO20" i="4"/>
  <c r="BP20" i="4" s="1"/>
  <c r="BM20" i="4"/>
  <c r="BN20" i="4" s="1"/>
  <c r="BK20" i="4"/>
  <c r="BL20" i="4" s="1"/>
  <c r="AS20" i="4"/>
  <c r="AT20" i="4" s="1"/>
  <c r="AQ20" i="4"/>
  <c r="AR20" i="4" s="1"/>
  <c r="AO20" i="4"/>
  <c r="AP20" i="4" s="1"/>
  <c r="AM20" i="4"/>
  <c r="AN20" i="4" s="1"/>
  <c r="W20" i="4"/>
  <c r="X20" i="4" s="1"/>
  <c r="U20" i="4"/>
  <c r="V20" i="4" s="1"/>
  <c r="S20" i="4"/>
  <c r="T20" i="4" s="1"/>
  <c r="R20" i="4"/>
  <c r="BO19" i="4"/>
  <c r="BP19" i="4" s="1"/>
  <c r="BM19" i="4"/>
  <c r="BN19" i="4" s="1"/>
  <c r="BK19" i="4"/>
  <c r="BL19" i="4" s="1"/>
  <c r="BJ19" i="4"/>
  <c r="AS19" i="4"/>
  <c r="AT19" i="4" s="1"/>
  <c r="AQ19" i="4"/>
  <c r="AR19" i="4" s="1"/>
  <c r="AO19" i="4"/>
  <c r="AP19" i="4" s="1"/>
  <c r="AM19" i="4"/>
  <c r="AN19" i="4" s="1"/>
  <c r="W19" i="4"/>
  <c r="X19" i="4" s="1"/>
  <c r="U19" i="4"/>
  <c r="V19" i="4" s="1"/>
  <c r="S19" i="4"/>
  <c r="T19" i="4" s="1"/>
  <c r="R19" i="4"/>
  <c r="BO18" i="4"/>
  <c r="BP18" i="4" s="1"/>
  <c r="BM18" i="4"/>
  <c r="BN18" i="4" s="1"/>
  <c r="BK18" i="4"/>
  <c r="BL18" i="4" s="1"/>
  <c r="AS18" i="4"/>
  <c r="AT18" i="4" s="1"/>
  <c r="AQ18" i="4"/>
  <c r="AR18" i="4" s="1"/>
  <c r="AO18" i="4"/>
  <c r="AP18" i="4" s="1"/>
  <c r="AM18" i="4"/>
  <c r="AN18" i="4" s="1"/>
  <c r="W18" i="4"/>
  <c r="X18" i="4" s="1"/>
  <c r="U18" i="4"/>
  <c r="V18" i="4" s="1"/>
  <c r="S18" i="4"/>
  <c r="T18" i="4" s="1"/>
  <c r="BO17" i="4"/>
  <c r="BP17" i="4" s="1"/>
  <c r="BM17" i="4"/>
  <c r="BN17" i="4" s="1"/>
  <c r="BK17" i="4"/>
  <c r="BL17" i="4" s="1"/>
  <c r="BJ17" i="4"/>
  <c r="AS17" i="4"/>
  <c r="AT17" i="4" s="1"/>
  <c r="AQ17" i="4"/>
  <c r="AR17" i="4" s="1"/>
  <c r="AO17" i="4"/>
  <c r="AP17" i="4" s="1"/>
  <c r="AM17" i="4"/>
  <c r="AN17" i="4" s="1"/>
  <c r="W17" i="4"/>
  <c r="X17" i="4" s="1"/>
  <c r="U17" i="4"/>
  <c r="V17" i="4" s="1"/>
  <c r="S17" i="4"/>
  <c r="T17" i="4" s="1"/>
  <c r="R17" i="4"/>
  <c r="BO16" i="4"/>
  <c r="BP16" i="4" s="1"/>
  <c r="BM16" i="4"/>
  <c r="BN16" i="4" s="1"/>
  <c r="BK16" i="4"/>
  <c r="BL16" i="4" s="1"/>
  <c r="AS16" i="4"/>
  <c r="AT16" i="4" s="1"/>
  <c r="AQ16" i="4"/>
  <c r="AR16" i="4" s="1"/>
  <c r="AO16" i="4"/>
  <c r="AP16" i="4" s="1"/>
  <c r="AM16" i="4"/>
  <c r="AN16" i="4" s="1"/>
  <c r="W16" i="4"/>
  <c r="X16" i="4" s="1"/>
  <c r="U16" i="4"/>
  <c r="V16" i="4" s="1"/>
  <c r="S16" i="4"/>
  <c r="T16" i="4" s="1"/>
  <c r="R16" i="4"/>
  <c r="BO15" i="4"/>
  <c r="BP15" i="4" s="1"/>
  <c r="BM15" i="4"/>
  <c r="BN15" i="4" s="1"/>
  <c r="BK15" i="4"/>
  <c r="BL15" i="4" s="1"/>
  <c r="BJ15" i="4"/>
  <c r="AS15" i="4"/>
  <c r="AT15" i="4" s="1"/>
  <c r="AQ15" i="4"/>
  <c r="AR15" i="4" s="1"/>
  <c r="AO15" i="4"/>
  <c r="AP15" i="4" s="1"/>
  <c r="AM15" i="4"/>
  <c r="AN15" i="4" s="1"/>
  <c r="W15" i="4"/>
  <c r="X15" i="4" s="1"/>
  <c r="U15" i="4"/>
  <c r="V15" i="4" s="1"/>
  <c r="S15" i="4"/>
  <c r="T15" i="4" s="1"/>
  <c r="BO14" i="4"/>
  <c r="BP14" i="4" s="1"/>
  <c r="BM14" i="4"/>
  <c r="BN14" i="4" s="1"/>
  <c r="BK14" i="4"/>
  <c r="BL14" i="4" s="1"/>
  <c r="AS14" i="4"/>
  <c r="AT14" i="4" s="1"/>
  <c r="AQ14" i="4"/>
  <c r="AR14" i="4" s="1"/>
  <c r="AO14" i="4"/>
  <c r="AP14" i="4" s="1"/>
  <c r="AM14" i="4"/>
  <c r="AN14" i="4" s="1"/>
  <c r="W14" i="4"/>
  <c r="X14" i="4" s="1"/>
  <c r="U14" i="4"/>
  <c r="V14" i="4" s="1"/>
  <c r="S14" i="4"/>
  <c r="T14" i="4" s="1"/>
  <c r="BO13" i="4"/>
  <c r="BP13" i="4" s="1"/>
  <c r="BM13" i="4"/>
  <c r="BN13" i="4" s="1"/>
  <c r="BK13" i="4"/>
  <c r="BL13" i="4" s="1"/>
  <c r="BJ13" i="4"/>
  <c r="AS13" i="4"/>
  <c r="AT13" i="4" s="1"/>
  <c r="AQ13" i="4"/>
  <c r="AR13" i="4" s="1"/>
  <c r="AO13" i="4"/>
  <c r="AP13" i="4" s="1"/>
  <c r="AM13" i="4"/>
  <c r="AN13" i="4" s="1"/>
  <c r="W13" i="4"/>
  <c r="X13" i="4" s="1"/>
  <c r="U13" i="4"/>
  <c r="V13" i="4" s="1"/>
  <c r="S13" i="4"/>
  <c r="T13" i="4" s="1"/>
  <c r="R13" i="4"/>
  <c r="BO12" i="4"/>
  <c r="BP12" i="4" s="1"/>
  <c r="BM12" i="4"/>
  <c r="BN12" i="4" s="1"/>
  <c r="BK12" i="4"/>
  <c r="BL12" i="4" s="1"/>
  <c r="AS12" i="4"/>
  <c r="AT12" i="4" s="1"/>
  <c r="AQ12" i="4"/>
  <c r="AR12" i="4" s="1"/>
  <c r="AP12" i="4"/>
  <c r="AO12" i="4"/>
  <c r="AM12" i="4"/>
  <c r="AN12" i="4" s="1"/>
  <c r="W12" i="4"/>
  <c r="X12" i="4" s="1"/>
  <c r="U12" i="4"/>
  <c r="V12" i="4" s="1"/>
  <c r="S12" i="4"/>
  <c r="T12" i="4" s="1"/>
  <c r="R12" i="4"/>
  <c r="BO11" i="4"/>
  <c r="BP11" i="4" s="1"/>
  <c r="BM11" i="4"/>
  <c r="BN11" i="4" s="1"/>
  <c r="BK11" i="4"/>
  <c r="BL11" i="4" s="1"/>
  <c r="BJ11" i="4"/>
  <c r="AS11" i="4"/>
  <c r="AT11" i="4" s="1"/>
  <c r="AQ11" i="4"/>
  <c r="AR11" i="4" s="1"/>
  <c r="AO11" i="4"/>
  <c r="AP11" i="4" s="1"/>
  <c r="AM11" i="4"/>
  <c r="AN11" i="4" s="1"/>
  <c r="W11" i="4"/>
  <c r="X11" i="4" s="1"/>
  <c r="U11" i="4"/>
  <c r="V11" i="4" s="1"/>
  <c r="S11" i="4"/>
  <c r="T11" i="4" s="1"/>
  <c r="BO10" i="4"/>
  <c r="BP10" i="4" s="1"/>
  <c r="BM10" i="4"/>
  <c r="BN10" i="4" s="1"/>
  <c r="BK10" i="4"/>
  <c r="BL10" i="4" s="1"/>
  <c r="BJ10" i="4"/>
  <c r="AS10" i="4"/>
  <c r="AT10" i="4" s="1"/>
  <c r="AQ10" i="4"/>
  <c r="AR10" i="4" s="1"/>
  <c r="AO10" i="4"/>
  <c r="AP10" i="4" s="1"/>
  <c r="AM10" i="4"/>
  <c r="AN10" i="4" s="1"/>
  <c r="W10" i="4"/>
  <c r="X10" i="4" s="1"/>
  <c r="U10" i="4"/>
  <c r="V10" i="4" s="1"/>
  <c r="S10" i="4"/>
  <c r="T10" i="4" s="1"/>
  <c r="BO9" i="4"/>
  <c r="BP9" i="4" s="1"/>
  <c r="BM9" i="4"/>
  <c r="BN9" i="4" s="1"/>
  <c r="BK9" i="4"/>
  <c r="BL9" i="4" s="1"/>
  <c r="BJ9" i="4"/>
  <c r="AS9" i="4"/>
  <c r="AT9" i="4" s="1"/>
  <c r="AQ9" i="4"/>
  <c r="AR9" i="4" s="1"/>
  <c r="AO9" i="4"/>
  <c r="AP9" i="4" s="1"/>
  <c r="AM9" i="4"/>
  <c r="AN9" i="4" s="1"/>
  <c r="W9" i="4"/>
  <c r="X9" i="4" s="1"/>
  <c r="U9" i="4"/>
  <c r="V9" i="4" s="1"/>
  <c r="S9" i="4"/>
  <c r="T9" i="4" s="1"/>
  <c r="R9" i="4"/>
  <c r="BO8" i="4"/>
  <c r="BP8" i="4" s="1"/>
  <c r="BM8" i="4"/>
  <c r="BN8" i="4" s="1"/>
  <c r="BK8" i="4"/>
  <c r="BL8" i="4" s="1"/>
  <c r="AS8" i="4"/>
  <c r="AT8" i="4" s="1"/>
  <c r="AQ8" i="4"/>
  <c r="AR8" i="4" s="1"/>
  <c r="AO8" i="4"/>
  <c r="AP8" i="4" s="1"/>
  <c r="AM8" i="4"/>
  <c r="AN8" i="4" s="1"/>
  <c r="W8" i="4"/>
  <c r="X8" i="4" s="1"/>
  <c r="U8" i="4"/>
  <c r="V8" i="4" s="1"/>
  <c r="S8" i="4"/>
  <c r="T8" i="4" s="1"/>
  <c r="R8" i="4"/>
  <c r="BO7" i="4"/>
  <c r="BP7" i="4" s="1"/>
  <c r="BM7" i="4"/>
  <c r="BN7" i="4" s="1"/>
  <c r="BK7" i="4"/>
  <c r="BL7" i="4" s="1"/>
  <c r="BJ7" i="4"/>
  <c r="AS7" i="4"/>
  <c r="AT7" i="4" s="1"/>
  <c r="AQ7" i="4"/>
  <c r="AR7" i="4" s="1"/>
  <c r="AO7" i="4"/>
  <c r="AP7" i="4" s="1"/>
  <c r="AM7" i="4"/>
  <c r="AN7" i="4" s="1"/>
  <c r="W7" i="4"/>
  <c r="X7" i="4" s="1"/>
  <c r="U7" i="4"/>
  <c r="V7" i="4" s="1"/>
  <c r="S7" i="4"/>
  <c r="T7" i="4" s="1"/>
  <c r="F27" i="5" l="1"/>
  <c r="U27" i="5" s="1"/>
  <c r="V27" i="5" s="1"/>
  <c r="U18" i="5"/>
  <c r="V18" i="5" s="1"/>
  <c r="Q27" i="5"/>
  <c r="R27" i="5" s="1"/>
  <c r="G8" i="5"/>
  <c r="G9" i="5"/>
  <c r="G12" i="5"/>
  <c r="G13" i="5"/>
  <c r="U26" i="5"/>
  <c r="V26" i="5" s="1"/>
  <c r="G14" i="5"/>
  <c r="U19" i="5"/>
  <c r="V19" i="5" s="1"/>
  <c r="U20" i="5"/>
  <c r="V20" i="5" s="1"/>
  <c r="U21" i="5"/>
  <c r="V21" i="5" s="1"/>
  <c r="U25" i="5"/>
  <c r="V25" i="5" s="1"/>
  <c r="G10" i="5"/>
  <c r="G11" i="5"/>
  <c r="G15" i="5"/>
  <c r="G16" i="5"/>
  <c r="G17" i="5"/>
  <c r="U22" i="5"/>
  <c r="V22" i="5" s="1"/>
  <c r="U23" i="5"/>
  <c r="V23" i="5" s="1"/>
  <c r="U24" i="5"/>
  <c r="V24" i="5" s="1"/>
  <c r="G27" i="5"/>
  <c r="I27" i="5"/>
  <c r="S27" i="5"/>
  <c r="T27" i="5" s="1"/>
  <c r="W27" i="5"/>
  <c r="X27" i="5" s="1"/>
</calcChain>
</file>

<file path=xl/sharedStrings.xml><?xml version="1.0" encoding="utf-8"?>
<sst xmlns="http://schemas.openxmlformats.org/spreadsheetml/2006/main" count="1210" uniqueCount="65">
  <si>
    <t>ENTIDAD</t>
  </si>
  <si>
    <t>GASTOS DE FUNCIONAMIENTO</t>
  </si>
  <si>
    <t>INVERSIÓN</t>
  </si>
  <si>
    <t>TOTAL GASTOS E INVERSIÓN</t>
  </si>
  <si>
    <t>JUNIO 2012</t>
  </si>
  <si>
    <t>JUNIO 2016</t>
  </si>
  <si>
    <t>16 VS 12</t>
  </si>
  <si>
    <t>DEFINITIVO</t>
  </si>
  <si>
    <t>GIROS</t>
  </si>
  <si>
    <t>% EJE</t>
  </si>
  <si>
    <t>COMPROMISOS POR PAGAR</t>
  </si>
  <si>
    <t>% EJ</t>
  </si>
  <si>
    <t>COMPROMISO TOTAL</t>
  </si>
  <si>
    <t>% EJEC</t>
  </si>
  <si>
    <t>%</t>
  </si>
  <si>
    <t xml:space="preserve">Usaquén </t>
  </si>
  <si>
    <t xml:space="preserve">Chapinero </t>
  </si>
  <si>
    <t>Santafé</t>
  </si>
  <si>
    <t xml:space="preserve">San Cristóbal </t>
  </si>
  <si>
    <t>Usme</t>
  </si>
  <si>
    <t>Tunjuelito</t>
  </si>
  <si>
    <t>Bosa</t>
  </si>
  <si>
    <t>Kennedy</t>
  </si>
  <si>
    <t>Fontibón</t>
  </si>
  <si>
    <t>Engativá</t>
  </si>
  <si>
    <t>Suba</t>
  </si>
  <si>
    <t xml:space="preserve">Barrios Unidos </t>
  </si>
  <si>
    <t>Teusaquillo</t>
  </si>
  <si>
    <t>Mártires</t>
  </si>
  <si>
    <t>Antonio Nariño</t>
  </si>
  <si>
    <t>Puente Aranda</t>
  </si>
  <si>
    <t xml:space="preserve">Candelaria </t>
  </si>
  <si>
    <t>Rafael Uribe Uribe</t>
  </si>
  <si>
    <t>Ciudad Bolivar</t>
  </si>
  <si>
    <t>Sumapaz</t>
  </si>
  <si>
    <t>TOTAL</t>
  </si>
  <si>
    <t>SEPTIEMBRE 2012</t>
  </si>
  <si>
    <t>SEPTIEMBRE 2016</t>
  </si>
  <si>
    <t>Usaquén</t>
  </si>
  <si>
    <t>Chapinero</t>
  </si>
  <si>
    <t>Santa Fé</t>
  </si>
  <si>
    <t>San Cristóbal</t>
  </si>
  <si>
    <t>Barrios Unidos</t>
  </si>
  <si>
    <t>Los Mártires</t>
  </si>
  <si>
    <t>Puente aranda</t>
  </si>
  <si>
    <t>La Candelaria</t>
  </si>
  <si>
    <t>Rafael Uribe</t>
  </si>
  <si>
    <t>Total FDL</t>
  </si>
  <si>
    <t>TOTAL GASTOS E UINVERSIÓN</t>
  </si>
  <si>
    <t>DICIEMBRE 2012</t>
  </si>
  <si>
    <t>DICIEMBRE 2016</t>
  </si>
  <si>
    <t>% GIR</t>
  </si>
  <si>
    <t>JUNIO 2013</t>
  </si>
  <si>
    <t>13 VS 12</t>
  </si>
  <si>
    <t>SEPTIEMBRE 2013</t>
  </si>
  <si>
    <t>DICIEMBRE 2013</t>
  </si>
  <si>
    <t>JUNIO 2014</t>
  </si>
  <si>
    <t>14 VS 12</t>
  </si>
  <si>
    <t>SEPTIEMBRE 2014</t>
  </si>
  <si>
    <t>DICIEMBRE 2014</t>
  </si>
  <si>
    <t>JUNIO 2015</t>
  </si>
  <si>
    <t>15 VS 12</t>
  </si>
  <si>
    <t>DICIEMBRE 2015</t>
  </si>
  <si>
    <t>SEPTIEMBRE 2015</t>
  </si>
  <si>
    <t>Miles COP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</si>
</sst>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7F8"/>
        <bgColor indexed="64"/>
      </patternFill>
    </fill>
    <fill>
      <patternFill patternType="solid">
        <fgColor rgb="FFEBF7FF"/>
        <bgColor indexed="64"/>
      </patternFill>
    </fill>
    <fill>
      <patternFill patternType="solid">
        <fgColor rgb="FFEEFFEB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4" fillId="10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8" xfId="0" applyFont="1" applyFill="1" applyBorder="1" applyAlignment="1">
      <alignment horizontal="center" vertical="center" wrapText="1"/>
    </xf>
    <xf numFmtId="164" fontId="3" fillId="10" borderId="9" xfId="1" applyNumberFormat="1" applyFont="1" applyFill="1" applyBorder="1"/>
    <xf numFmtId="164" fontId="3" fillId="11" borderId="10" xfId="1" applyNumberFormat="1" applyFont="1" applyFill="1" applyBorder="1"/>
    <xf numFmtId="164" fontId="3" fillId="12" borderId="10" xfId="1" applyNumberFormat="1" applyFont="1" applyFill="1" applyBorder="1"/>
    <xf numFmtId="164" fontId="3" fillId="0" borderId="10" xfId="1" applyNumberFormat="1" applyFont="1" applyBorder="1"/>
    <xf numFmtId="165" fontId="3" fillId="0" borderId="11" xfId="1" applyNumberFormat="1" applyFont="1" applyBorder="1"/>
    <xf numFmtId="0" fontId="4" fillId="0" borderId="2" xfId="0" applyFont="1" applyFill="1" applyBorder="1" applyAlignment="1">
      <alignment horizontal="center" vertical="center"/>
    </xf>
    <xf numFmtId="164" fontId="4" fillId="10" borderId="2" xfId="1" applyNumberFormat="1" applyFont="1" applyFill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165" fontId="4" fillId="0" borderId="4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0" borderId="5" xfId="0" applyFont="1" applyFill="1" applyBorder="1"/>
    <xf numFmtId="0" fontId="7" fillId="0" borderId="16" xfId="0" applyFont="1" applyFill="1" applyBorder="1"/>
    <xf numFmtId="0" fontId="4" fillId="0" borderId="0" xfId="0" applyFont="1" applyFill="1" applyBorder="1"/>
    <xf numFmtId="0" fontId="0" fillId="0" borderId="0" xfId="0" applyFill="1" applyBorder="1"/>
    <xf numFmtId="164" fontId="4" fillId="11" borderId="15" xfId="1" applyNumberFormat="1" applyFont="1" applyFill="1" applyBorder="1" applyAlignment="1">
      <alignment horizontal="center" vertical="center"/>
    </xf>
    <xf numFmtId="164" fontId="4" fillId="12" borderId="15" xfId="1" applyNumberFormat="1" applyFont="1" applyFill="1" applyBorder="1" applyAlignment="1">
      <alignment horizontal="center" vertical="center"/>
    </xf>
    <xf numFmtId="164" fontId="4" fillId="0" borderId="15" xfId="1" applyNumberFormat="1" applyFont="1" applyBorder="1" applyAlignment="1">
      <alignment horizontal="center" vertical="center"/>
    </xf>
    <xf numFmtId="165" fontId="3" fillId="0" borderId="0" xfId="1" applyNumberFormat="1" applyFont="1" applyBorder="1"/>
    <xf numFmtId="165" fontId="4" fillId="0" borderId="3" xfId="1" applyNumberFormat="1" applyFont="1" applyBorder="1" applyAlignment="1">
      <alignment horizontal="center" vertical="center"/>
    </xf>
    <xf numFmtId="165" fontId="3" fillId="0" borderId="10" xfId="1" applyNumberFormat="1" applyFont="1" applyBorder="1"/>
    <xf numFmtId="165" fontId="3" fillId="0" borderId="7" xfId="1" applyNumberFormat="1" applyFont="1" applyBorder="1"/>
    <xf numFmtId="165" fontId="4" fillId="0" borderId="15" xfId="1" applyNumberFormat="1" applyFont="1" applyBorder="1" applyAlignment="1">
      <alignment horizontal="center" vertical="center"/>
    </xf>
    <xf numFmtId="165" fontId="4" fillId="0" borderId="17" xfId="1" applyNumberFormat="1" applyFont="1" applyBorder="1" applyAlignment="1">
      <alignment horizontal="center" vertical="center"/>
    </xf>
    <xf numFmtId="0" fontId="0" fillId="0" borderId="0" xfId="0" applyFont="1"/>
    <xf numFmtId="165" fontId="3" fillId="0" borderId="12" xfId="1" applyNumberFormat="1" applyFont="1" applyBorder="1"/>
    <xf numFmtId="0" fontId="0" fillId="0" borderId="0" xfId="0" applyAlignment="1">
      <alignment horizontal="left"/>
    </xf>
    <xf numFmtId="0" fontId="3" fillId="0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0" xfId="0" applyFont="1" applyAlignment="1">
      <alignment horizontal="right" vertical="top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0" borderId="0" xfId="0" applyFont="1" applyFill="1" applyBorder="1" applyAlignment="1">
      <alignment horizontal="right" vertical="center"/>
    </xf>
    <xf numFmtId="165" fontId="3" fillId="0" borderId="10" xfId="1" applyNumberFormat="1" applyFont="1" applyFill="1" applyBorder="1"/>
    <xf numFmtId="165" fontId="4" fillId="0" borderId="15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7" fontId="4" fillId="5" borderId="2" xfId="0" quotePrefix="1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7" fontId="4" fillId="9" borderId="2" xfId="0" quotePrefix="1" applyNumberFormat="1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7" fontId="4" fillId="6" borderId="2" xfId="0" quotePrefix="1" applyNumberFormat="1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17" fontId="4" fillId="5" borderId="3" xfId="0" quotePrefix="1" applyNumberFormat="1" applyFont="1" applyFill="1" applyBorder="1" applyAlignment="1">
      <alignment horizontal="center"/>
    </xf>
    <xf numFmtId="17" fontId="4" fillId="8" borderId="2" xfId="0" quotePrefix="1" applyNumberFormat="1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5" fillId="5" borderId="2" xfId="0" quotePrefix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9" borderId="2" xfId="0" quotePrefix="1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7" borderId="2" xfId="0" quotePrefix="1" applyFont="1" applyFill="1" applyBorder="1" applyAlignment="1">
      <alignment horizontal="center" vertical="center" wrapText="1"/>
    </xf>
    <xf numFmtId="0" fontId="5" fillId="7" borderId="3" xfId="0" quotePrefix="1" applyFont="1" applyFill="1" applyBorder="1" applyAlignment="1">
      <alignment horizontal="center" vertical="center" wrapText="1"/>
    </xf>
    <xf numFmtId="0" fontId="5" fillId="7" borderId="4" xfId="0" quotePrefix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13" xfId="0" quotePrefix="1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6" borderId="13" xfId="0" quotePrefix="1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7" borderId="13" xfId="0" quotePrefix="1" applyFont="1" applyFill="1" applyBorder="1" applyAlignment="1">
      <alignment horizontal="center" vertical="center" wrapText="1"/>
    </xf>
    <xf numFmtId="0" fontId="5" fillId="7" borderId="14" xfId="0" quotePrefix="1" applyFont="1" applyFill="1" applyBorder="1" applyAlignment="1">
      <alignment horizontal="center" vertical="center" wrapText="1"/>
    </xf>
    <xf numFmtId="0" fontId="5" fillId="7" borderId="7" xfId="0" quotePrefix="1" applyFont="1" applyFill="1" applyBorder="1" applyAlignment="1">
      <alignment horizontal="center" vertical="center" wrapText="1"/>
    </xf>
    <xf numFmtId="0" fontId="5" fillId="5" borderId="3" xfId="0" quotePrefix="1" applyFont="1" applyFill="1" applyBorder="1" applyAlignment="1">
      <alignment horizontal="center" vertical="center" wrapText="1"/>
    </xf>
    <xf numFmtId="0" fontId="5" fillId="8" borderId="2" xfId="0" quotePrefix="1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j-ea"/>
                <a:cs typeface="+mj-cs"/>
              </a:defRPr>
            </a:pPr>
            <a:r>
              <a:rPr lang="es-CO" sz="1200">
                <a:solidFill>
                  <a:sysClr val="windowText" lastClr="000000"/>
                </a:solidFill>
              </a:rPr>
              <a:t>Ejecución Presupuestal Junio 2013 vs Junio 2012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0" normalizeH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j-ea"/>
              <a:cs typeface="+mj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8032806261614115E-2"/>
          <c:y val="6.1556106773827522E-2"/>
          <c:w val="0.89009945410739699"/>
          <c:h val="0.74965167696431201"/>
        </c:manualLayout>
      </c:layout>
      <c:lineChart>
        <c:grouping val="standard"/>
        <c:varyColors val="0"/>
        <c:ser>
          <c:idx val="2"/>
          <c:order val="2"/>
          <c:tx>
            <c:v>% Ejec 2016</c:v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28575">
                <a:solidFill>
                  <a:schemeClr val="accent4">
                    <a:lumMod val="75000"/>
                  </a:schemeClr>
                </a:solidFill>
                <a:round/>
              </a:ln>
              <a:effectLst/>
            </c:spPr>
          </c:marker>
          <c:cat>
            <c:strRef>
              <c:f>'Gastos Junio 13-12'!$B$7:$B$26</c:f>
              <c:strCache>
                <c:ptCount val="20"/>
                <c:pt idx="0">
                  <c:v>Usaquén </c:v>
                </c:pt>
                <c:pt idx="1">
                  <c:v>Chapinero </c:v>
                </c:pt>
                <c:pt idx="2">
                  <c:v>Santafé</c:v>
                </c:pt>
                <c:pt idx="3">
                  <c:v>San Cristóbal 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 </c:v>
                </c:pt>
                <c:pt idx="12">
                  <c:v>Teusaquillo</c:v>
                </c:pt>
                <c:pt idx="13">
                  <c:v>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Candelaria </c:v>
                </c:pt>
                <c:pt idx="17">
                  <c:v>Rafael Uribe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Junio 13-12'!$BH$7:$BH$26</c:f>
              <c:numCache>
                <c:formatCode>_-* #,##0.0_-;\-* #,##0.0_-;_-* "-"??_-;_-@_-</c:formatCode>
                <c:ptCount val="20"/>
                <c:pt idx="0">
                  <c:v>45.61549976030377</c:v>
                </c:pt>
                <c:pt idx="1">
                  <c:v>29.495249800804789</c:v>
                </c:pt>
                <c:pt idx="2">
                  <c:v>58.731376685657665</c:v>
                </c:pt>
                <c:pt idx="3">
                  <c:v>25.495964983845315</c:v>
                </c:pt>
                <c:pt idx="4">
                  <c:v>44.68221151557141</c:v>
                </c:pt>
                <c:pt idx="5">
                  <c:v>32.633545390612035</c:v>
                </c:pt>
                <c:pt idx="6">
                  <c:v>40.400113483306434</c:v>
                </c:pt>
                <c:pt idx="7">
                  <c:v>43.015021250213351</c:v>
                </c:pt>
                <c:pt idx="8">
                  <c:v>48.725870425287468</c:v>
                </c:pt>
                <c:pt idx="9">
                  <c:v>42.715638347689037</c:v>
                </c:pt>
                <c:pt idx="10">
                  <c:v>57.680477853752421</c:v>
                </c:pt>
                <c:pt idx="11">
                  <c:v>41.738011741879468</c:v>
                </c:pt>
                <c:pt idx="12">
                  <c:v>32.044279827864791</c:v>
                </c:pt>
                <c:pt idx="13">
                  <c:v>43.300514993113218</c:v>
                </c:pt>
                <c:pt idx="14">
                  <c:v>33.251538655145843</c:v>
                </c:pt>
                <c:pt idx="15">
                  <c:v>43.611626864352324</c:v>
                </c:pt>
                <c:pt idx="16">
                  <c:v>40.825866591990462</c:v>
                </c:pt>
                <c:pt idx="17">
                  <c:v>41.854373045729673</c:v>
                </c:pt>
                <c:pt idx="18">
                  <c:v>32.221262251893727</c:v>
                </c:pt>
                <c:pt idx="19">
                  <c:v>59.114644528302982</c:v>
                </c:pt>
              </c:numCache>
            </c:numRef>
          </c:val>
          <c:smooth val="0"/>
        </c:ser>
        <c:ser>
          <c:idx val="3"/>
          <c:order val="3"/>
          <c:tx>
            <c:v>% Giros 2016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2857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'Gastos Junio 13-12'!$B$7:$B$26</c:f>
              <c:strCache>
                <c:ptCount val="20"/>
                <c:pt idx="0">
                  <c:v>Usaquén </c:v>
                </c:pt>
                <c:pt idx="1">
                  <c:v>Chapinero </c:v>
                </c:pt>
                <c:pt idx="2">
                  <c:v>Santafé</c:v>
                </c:pt>
                <c:pt idx="3">
                  <c:v>San Cristóbal 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 </c:v>
                </c:pt>
                <c:pt idx="12">
                  <c:v>Teusaquillo</c:v>
                </c:pt>
                <c:pt idx="13">
                  <c:v>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Candelaria </c:v>
                </c:pt>
                <c:pt idx="17">
                  <c:v>Rafael Uribe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Junio 13-12'!$BD$7:$BD$26</c:f>
              <c:numCache>
                <c:formatCode>_-* #,##0.0_-;\-* #,##0.0_-;_-* "-"??_-;_-@_-</c:formatCode>
                <c:ptCount val="20"/>
                <c:pt idx="0">
                  <c:v>16.865664124660533</c:v>
                </c:pt>
                <c:pt idx="1">
                  <c:v>11.42421598451179</c:v>
                </c:pt>
                <c:pt idx="2">
                  <c:v>19.07944105507595</c:v>
                </c:pt>
                <c:pt idx="3">
                  <c:v>8.9721039454542098</c:v>
                </c:pt>
                <c:pt idx="4">
                  <c:v>16.946822446725683</c:v>
                </c:pt>
                <c:pt idx="5">
                  <c:v>8.6211304750946471</c:v>
                </c:pt>
                <c:pt idx="6">
                  <c:v>14.554109516681784</c:v>
                </c:pt>
                <c:pt idx="7">
                  <c:v>8.4026826829079955</c:v>
                </c:pt>
                <c:pt idx="8">
                  <c:v>14.736405435428459</c:v>
                </c:pt>
                <c:pt idx="9">
                  <c:v>9.3206893186647903</c:v>
                </c:pt>
                <c:pt idx="10">
                  <c:v>22.651271256273077</c:v>
                </c:pt>
                <c:pt idx="11">
                  <c:v>14.80279513369852</c:v>
                </c:pt>
                <c:pt idx="12">
                  <c:v>8.7915588537835578</c:v>
                </c:pt>
                <c:pt idx="13">
                  <c:v>16.15445029567643</c:v>
                </c:pt>
                <c:pt idx="14">
                  <c:v>15.195216695952723</c:v>
                </c:pt>
                <c:pt idx="15">
                  <c:v>15.557532072180738</c:v>
                </c:pt>
                <c:pt idx="16">
                  <c:v>19.651279374882666</c:v>
                </c:pt>
                <c:pt idx="17">
                  <c:v>8.9346794047008853</c:v>
                </c:pt>
                <c:pt idx="18">
                  <c:v>11.032442941326723</c:v>
                </c:pt>
                <c:pt idx="19">
                  <c:v>20.023148472700885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8067184"/>
        <c:axId val="-2078080784"/>
      </c:lineChart>
      <c:lineChart>
        <c:grouping val="standard"/>
        <c:varyColors val="0"/>
        <c:ser>
          <c:idx val="1"/>
          <c:order val="0"/>
          <c:tx>
            <c:v>% Ejec 2012</c:v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28575">
                <a:solidFill>
                  <a:schemeClr val="accent5"/>
                </a:solidFill>
                <a:prstDash val="sysDash"/>
                <a:round/>
              </a:ln>
              <a:effectLst/>
            </c:spPr>
          </c:marker>
          <c:cat>
            <c:strRef>
              <c:f>'Gastos Junio 13-12'!$B$7:$B$26</c:f>
              <c:strCache>
                <c:ptCount val="20"/>
                <c:pt idx="0">
                  <c:v>Usaquén </c:v>
                </c:pt>
                <c:pt idx="1">
                  <c:v>Chapinero </c:v>
                </c:pt>
                <c:pt idx="2">
                  <c:v>Santafé</c:v>
                </c:pt>
                <c:pt idx="3">
                  <c:v>San Cristóbal 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 </c:v>
                </c:pt>
                <c:pt idx="12">
                  <c:v>Teusaquillo</c:v>
                </c:pt>
                <c:pt idx="13">
                  <c:v>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Candelaria </c:v>
                </c:pt>
                <c:pt idx="17">
                  <c:v>Rafael Uribe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Junio 13-12'!$BA$7:$BA$26</c:f>
              <c:numCache>
                <c:formatCode>_-* #,##0.0_-;\-* #,##0.0_-;_-* "-"??_-;_-@_-</c:formatCode>
                <c:ptCount val="20"/>
                <c:pt idx="0">
                  <c:v>48.814797257753305</c:v>
                </c:pt>
                <c:pt idx="1">
                  <c:v>47.16555193416184</c:v>
                </c:pt>
                <c:pt idx="2">
                  <c:v>49.499541515104958</c:v>
                </c:pt>
                <c:pt idx="3">
                  <c:v>33.596915206474634</c:v>
                </c:pt>
                <c:pt idx="4">
                  <c:v>52.02948687783622</c:v>
                </c:pt>
                <c:pt idx="5">
                  <c:v>49.542357552357288</c:v>
                </c:pt>
                <c:pt idx="6">
                  <c:v>52.157482573821042</c:v>
                </c:pt>
                <c:pt idx="7">
                  <c:v>46.392902020804101</c:v>
                </c:pt>
                <c:pt idx="8">
                  <c:v>53.041185691400159</c:v>
                </c:pt>
                <c:pt idx="9">
                  <c:v>64.069555511197365</c:v>
                </c:pt>
                <c:pt idx="10">
                  <c:v>67.278013996826616</c:v>
                </c:pt>
                <c:pt idx="11">
                  <c:v>49.899126405010357</c:v>
                </c:pt>
                <c:pt idx="12">
                  <c:v>52.138212819613564</c:v>
                </c:pt>
                <c:pt idx="13">
                  <c:v>51.146435903508191</c:v>
                </c:pt>
                <c:pt idx="14">
                  <c:v>45.532252743125277</c:v>
                </c:pt>
                <c:pt idx="15">
                  <c:v>48.75196674786833</c:v>
                </c:pt>
                <c:pt idx="16">
                  <c:v>48.392461319826452</c:v>
                </c:pt>
                <c:pt idx="17">
                  <c:v>58.962767123170181</c:v>
                </c:pt>
                <c:pt idx="18">
                  <c:v>50.208486545703344</c:v>
                </c:pt>
                <c:pt idx="19">
                  <c:v>51.626198358625267</c:v>
                </c:pt>
              </c:numCache>
            </c:numRef>
          </c:val>
          <c:smooth val="0"/>
        </c:ser>
        <c:ser>
          <c:idx val="0"/>
          <c:order val="1"/>
          <c:tx>
            <c:v>% Giros 2012</c:v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cat>
            <c:strRef>
              <c:f>'Gastos Junio 13-12'!$B$7:$B$26</c:f>
              <c:strCache>
                <c:ptCount val="20"/>
                <c:pt idx="0">
                  <c:v>Usaquén </c:v>
                </c:pt>
                <c:pt idx="1">
                  <c:v>Chapinero </c:v>
                </c:pt>
                <c:pt idx="2">
                  <c:v>Santafé</c:v>
                </c:pt>
                <c:pt idx="3">
                  <c:v>San Cristóbal 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 </c:v>
                </c:pt>
                <c:pt idx="12">
                  <c:v>Teusaquillo</c:v>
                </c:pt>
                <c:pt idx="13">
                  <c:v>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Candelaria </c:v>
                </c:pt>
                <c:pt idx="17">
                  <c:v>Rafael Uribe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Junio 13-12'!$AW$7:$AW$26</c:f>
              <c:numCache>
                <c:formatCode>_-* #,##0.0_-;\-* #,##0.0_-;_-* "-"??_-;_-@_-</c:formatCode>
                <c:ptCount val="20"/>
                <c:pt idx="0">
                  <c:v>13.563370729849488</c:v>
                </c:pt>
                <c:pt idx="1">
                  <c:v>19.841370904636761</c:v>
                </c:pt>
                <c:pt idx="2">
                  <c:v>20.083863288874877</c:v>
                </c:pt>
                <c:pt idx="3">
                  <c:v>16.059620150446463</c:v>
                </c:pt>
                <c:pt idx="4">
                  <c:v>22.811619564288979</c:v>
                </c:pt>
                <c:pt idx="5">
                  <c:v>22.531780886952298</c:v>
                </c:pt>
                <c:pt idx="6">
                  <c:v>17.107626469072361</c:v>
                </c:pt>
                <c:pt idx="7">
                  <c:v>14.042565942169235</c:v>
                </c:pt>
                <c:pt idx="8">
                  <c:v>15.206853054839334</c:v>
                </c:pt>
                <c:pt idx="9">
                  <c:v>18.973940294349369</c:v>
                </c:pt>
                <c:pt idx="10">
                  <c:v>24.771159592913598</c:v>
                </c:pt>
                <c:pt idx="11">
                  <c:v>20.830301669812538</c:v>
                </c:pt>
                <c:pt idx="12">
                  <c:v>19.844819349215253</c:v>
                </c:pt>
                <c:pt idx="13">
                  <c:v>22.140377297791495</c:v>
                </c:pt>
                <c:pt idx="14">
                  <c:v>13.479660225596582</c:v>
                </c:pt>
                <c:pt idx="15">
                  <c:v>20.973166728630172</c:v>
                </c:pt>
                <c:pt idx="16">
                  <c:v>22.378010076493958</c:v>
                </c:pt>
                <c:pt idx="17">
                  <c:v>21.182525554435099</c:v>
                </c:pt>
                <c:pt idx="18">
                  <c:v>10.30157375940108</c:v>
                </c:pt>
                <c:pt idx="19">
                  <c:v>24.066453293534678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8080240"/>
        <c:axId val="-2078075344"/>
      </c:lineChart>
      <c:catAx>
        <c:axId val="-207806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2078080784"/>
        <c:crosses val="autoZero"/>
        <c:auto val="1"/>
        <c:lblAlgn val="ctr"/>
        <c:lblOffset val="100"/>
        <c:noMultiLvlLbl val="0"/>
      </c:catAx>
      <c:valAx>
        <c:axId val="-207808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CO" sz="1200" b="1" i="0" baseline="0">
                    <a:effectLst/>
                  </a:rPr>
                  <a:t>Ejecución 2013</a:t>
                </a:r>
                <a:endParaRPr lang="es-CO" sz="12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2078067184"/>
        <c:crosses val="autoZero"/>
        <c:crossBetween val="between"/>
      </c:valAx>
      <c:valAx>
        <c:axId val="-2078075344"/>
        <c:scaling>
          <c:orientation val="minMax"/>
          <c:max val="7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CO" sz="1200"/>
                  <a:t>Ejecución</a:t>
                </a:r>
                <a:r>
                  <a:rPr lang="es-CO" sz="1200" baseline="0"/>
                  <a:t> 2012</a:t>
                </a:r>
                <a:endParaRPr lang="es-CO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2078080240"/>
        <c:crosses val="max"/>
        <c:crossBetween val="between"/>
      </c:valAx>
      <c:catAx>
        <c:axId val="-2078080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07807534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j-ea"/>
                <a:cs typeface="+mj-cs"/>
              </a:defRPr>
            </a:pPr>
            <a:r>
              <a:rPr lang="es-CO" sz="1200">
                <a:solidFill>
                  <a:sysClr val="windowText" lastClr="000000"/>
                </a:solidFill>
              </a:rPr>
              <a:t>Ejecución Presupuestal Junio 2016 vs Junio 2012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0" normalizeH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j-ea"/>
              <a:cs typeface="+mj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8032806261614115E-2"/>
          <c:y val="6.1556106773827522E-2"/>
          <c:w val="0.89009945410739699"/>
          <c:h val="0.74965167696431201"/>
        </c:manualLayout>
      </c:layout>
      <c:lineChart>
        <c:grouping val="standard"/>
        <c:varyColors val="0"/>
        <c:ser>
          <c:idx val="2"/>
          <c:order val="2"/>
          <c:tx>
            <c:v>% Ejec 2016</c:v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28575">
                <a:solidFill>
                  <a:schemeClr val="accent4">
                    <a:lumMod val="75000"/>
                  </a:schemeClr>
                </a:solidFill>
                <a:round/>
              </a:ln>
              <a:effectLst/>
            </c:spPr>
          </c:marker>
          <c:cat>
            <c:strRef>
              <c:f>'Gastos Junio 16-12'!$B$7:$B$26</c:f>
              <c:strCache>
                <c:ptCount val="20"/>
                <c:pt idx="0">
                  <c:v>Usaquén </c:v>
                </c:pt>
                <c:pt idx="1">
                  <c:v>Chapinero </c:v>
                </c:pt>
                <c:pt idx="2">
                  <c:v>Santafé</c:v>
                </c:pt>
                <c:pt idx="3">
                  <c:v>San Cristóbal 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 </c:v>
                </c:pt>
                <c:pt idx="12">
                  <c:v>Teusaquillo</c:v>
                </c:pt>
                <c:pt idx="13">
                  <c:v>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Candelaria </c:v>
                </c:pt>
                <c:pt idx="17">
                  <c:v>Rafael Uribe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Junio 16-12'!$BH$7:$BH$26</c:f>
              <c:numCache>
                <c:formatCode>_-* #,##0.0_-;\-* #,##0.0_-;_-* "-"??_-;_-@_-</c:formatCode>
                <c:ptCount val="20"/>
                <c:pt idx="0">
                  <c:v>30.424885913955745</c:v>
                </c:pt>
                <c:pt idx="1">
                  <c:v>50.088747834590052</c:v>
                </c:pt>
                <c:pt idx="2">
                  <c:v>49.663726513093884</c:v>
                </c:pt>
                <c:pt idx="3">
                  <c:v>50.861342844102161</c:v>
                </c:pt>
                <c:pt idx="4">
                  <c:v>52.870811186906529</c:v>
                </c:pt>
                <c:pt idx="5">
                  <c:v>56.083802019526296</c:v>
                </c:pt>
                <c:pt idx="6">
                  <c:v>36.71617047464504</c:v>
                </c:pt>
                <c:pt idx="7">
                  <c:v>60.381334930460163</c:v>
                </c:pt>
                <c:pt idx="8">
                  <c:v>58.87137037048722</c:v>
                </c:pt>
                <c:pt idx="9">
                  <c:v>80.390953625733303</c:v>
                </c:pt>
                <c:pt idx="10">
                  <c:v>42.614857379670262</c:v>
                </c:pt>
                <c:pt idx="11">
                  <c:v>43.993699967316516</c:v>
                </c:pt>
                <c:pt idx="12">
                  <c:v>22.019979596539365</c:v>
                </c:pt>
                <c:pt idx="13">
                  <c:v>46.26571209289861</c:v>
                </c:pt>
                <c:pt idx="14">
                  <c:v>58.117965242593449</c:v>
                </c:pt>
                <c:pt idx="15">
                  <c:v>40.847664927560643</c:v>
                </c:pt>
                <c:pt idx="16">
                  <c:v>63.834948800439271</c:v>
                </c:pt>
                <c:pt idx="17">
                  <c:v>58.56251178526459</c:v>
                </c:pt>
                <c:pt idx="18">
                  <c:v>60.304275229472793</c:v>
                </c:pt>
                <c:pt idx="19">
                  <c:v>41.920502574858141</c:v>
                </c:pt>
              </c:numCache>
            </c:numRef>
          </c:val>
          <c:smooth val="0"/>
        </c:ser>
        <c:ser>
          <c:idx val="3"/>
          <c:order val="3"/>
          <c:tx>
            <c:v>% Giros 2016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2857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'Gastos Junio 16-12'!$B$7:$B$26</c:f>
              <c:strCache>
                <c:ptCount val="20"/>
                <c:pt idx="0">
                  <c:v>Usaquén </c:v>
                </c:pt>
                <c:pt idx="1">
                  <c:v>Chapinero </c:v>
                </c:pt>
                <c:pt idx="2">
                  <c:v>Santafé</c:v>
                </c:pt>
                <c:pt idx="3">
                  <c:v>San Cristóbal 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 </c:v>
                </c:pt>
                <c:pt idx="12">
                  <c:v>Teusaquillo</c:v>
                </c:pt>
                <c:pt idx="13">
                  <c:v>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Candelaria </c:v>
                </c:pt>
                <c:pt idx="17">
                  <c:v>Rafael Uribe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Junio 16-12'!$BD$7:$BD$26</c:f>
              <c:numCache>
                <c:formatCode>_-* #,##0.0_-;\-* #,##0.0_-;_-* "-"??_-;_-@_-</c:formatCode>
                <c:ptCount val="20"/>
                <c:pt idx="0">
                  <c:v>15.794637853347185</c:v>
                </c:pt>
                <c:pt idx="1">
                  <c:v>24.044678529386704</c:v>
                </c:pt>
                <c:pt idx="2">
                  <c:v>20.099427360902126</c:v>
                </c:pt>
                <c:pt idx="3">
                  <c:v>19.999256998767159</c:v>
                </c:pt>
                <c:pt idx="4">
                  <c:v>13.7603337925645</c:v>
                </c:pt>
                <c:pt idx="5">
                  <c:v>25.173368240647637</c:v>
                </c:pt>
                <c:pt idx="6">
                  <c:v>16.755219434301154</c:v>
                </c:pt>
                <c:pt idx="7">
                  <c:v>19.589921356303229</c:v>
                </c:pt>
                <c:pt idx="8">
                  <c:v>20.008667352232003</c:v>
                </c:pt>
                <c:pt idx="9">
                  <c:v>22.003452092550898</c:v>
                </c:pt>
                <c:pt idx="10">
                  <c:v>30.476117793520263</c:v>
                </c:pt>
                <c:pt idx="11">
                  <c:v>8.9378999990143537</c:v>
                </c:pt>
                <c:pt idx="12">
                  <c:v>9.5076829667294884</c:v>
                </c:pt>
                <c:pt idx="13">
                  <c:v>26.029655930109652</c:v>
                </c:pt>
                <c:pt idx="14">
                  <c:v>17.759624342597455</c:v>
                </c:pt>
                <c:pt idx="15">
                  <c:v>13.006621533182544</c:v>
                </c:pt>
                <c:pt idx="16">
                  <c:v>16.824169005038733</c:v>
                </c:pt>
                <c:pt idx="17">
                  <c:v>17.27691611170907</c:v>
                </c:pt>
                <c:pt idx="18">
                  <c:v>12.134745384313634</c:v>
                </c:pt>
                <c:pt idx="19">
                  <c:v>21.353592897807104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3361408"/>
        <c:axId val="-1993359776"/>
      </c:lineChart>
      <c:lineChart>
        <c:grouping val="standard"/>
        <c:varyColors val="0"/>
        <c:ser>
          <c:idx val="1"/>
          <c:order val="0"/>
          <c:tx>
            <c:v>% Ejec 2012</c:v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28575">
                <a:solidFill>
                  <a:schemeClr val="accent5"/>
                </a:solidFill>
                <a:prstDash val="sysDash"/>
                <a:round/>
              </a:ln>
              <a:effectLst/>
            </c:spPr>
          </c:marker>
          <c:cat>
            <c:strRef>
              <c:f>'Gastos Junio 16-12'!$B$7:$B$26</c:f>
              <c:strCache>
                <c:ptCount val="20"/>
                <c:pt idx="0">
                  <c:v>Usaquén </c:v>
                </c:pt>
                <c:pt idx="1">
                  <c:v>Chapinero </c:v>
                </c:pt>
                <c:pt idx="2">
                  <c:v>Santafé</c:v>
                </c:pt>
                <c:pt idx="3">
                  <c:v>San Cristóbal 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 </c:v>
                </c:pt>
                <c:pt idx="12">
                  <c:v>Teusaquillo</c:v>
                </c:pt>
                <c:pt idx="13">
                  <c:v>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Candelaria </c:v>
                </c:pt>
                <c:pt idx="17">
                  <c:v>Rafael Uribe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Junio 16-12'!$BA$7:$BA$26</c:f>
              <c:numCache>
                <c:formatCode>_-* #,##0.0_-;\-* #,##0.0_-;_-* "-"??_-;_-@_-</c:formatCode>
                <c:ptCount val="20"/>
                <c:pt idx="0">
                  <c:v>48.814797257753305</c:v>
                </c:pt>
                <c:pt idx="1">
                  <c:v>47.16555193416184</c:v>
                </c:pt>
                <c:pt idx="2">
                  <c:v>49.499541515104958</c:v>
                </c:pt>
                <c:pt idx="3">
                  <c:v>33.596915206474634</c:v>
                </c:pt>
                <c:pt idx="4">
                  <c:v>52.02948687783622</c:v>
                </c:pt>
                <c:pt idx="5">
                  <c:v>49.542357552357288</c:v>
                </c:pt>
                <c:pt idx="6">
                  <c:v>52.157482573821042</c:v>
                </c:pt>
                <c:pt idx="7">
                  <c:v>46.392902020804101</c:v>
                </c:pt>
                <c:pt idx="8">
                  <c:v>53.041185691400159</c:v>
                </c:pt>
                <c:pt idx="9">
                  <c:v>64.069555511197365</c:v>
                </c:pt>
                <c:pt idx="10">
                  <c:v>67.278013996826616</c:v>
                </c:pt>
                <c:pt idx="11">
                  <c:v>49.899126405010357</c:v>
                </c:pt>
                <c:pt idx="12">
                  <c:v>52.138212819613564</c:v>
                </c:pt>
                <c:pt idx="13">
                  <c:v>51.146435903508191</c:v>
                </c:pt>
                <c:pt idx="14">
                  <c:v>45.532252743125277</c:v>
                </c:pt>
                <c:pt idx="15">
                  <c:v>48.75196674786833</c:v>
                </c:pt>
                <c:pt idx="16">
                  <c:v>48.392461319826452</c:v>
                </c:pt>
                <c:pt idx="17">
                  <c:v>58.962767123170181</c:v>
                </c:pt>
                <c:pt idx="18">
                  <c:v>50.208486545703344</c:v>
                </c:pt>
                <c:pt idx="19">
                  <c:v>51.626198358625267</c:v>
                </c:pt>
              </c:numCache>
            </c:numRef>
          </c:val>
          <c:smooth val="0"/>
        </c:ser>
        <c:ser>
          <c:idx val="0"/>
          <c:order val="1"/>
          <c:tx>
            <c:v>% Giros 2012</c:v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cat>
            <c:strRef>
              <c:f>'Gastos Junio 16-12'!$B$7:$B$26</c:f>
              <c:strCache>
                <c:ptCount val="20"/>
                <c:pt idx="0">
                  <c:v>Usaquén </c:v>
                </c:pt>
                <c:pt idx="1">
                  <c:v>Chapinero </c:v>
                </c:pt>
                <c:pt idx="2">
                  <c:v>Santafé</c:v>
                </c:pt>
                <c:pt idx="3">
                  <c:v>San Cristóbal 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 </c:v>
                </c:pt>
                <c:pt idx="12">
                  <c:v>Teusaquillo</c:v>
                </c:pt>
                <c:pt idx="13">
                  <c:v>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Candelaria </c:v>
                </c:pt>
                <c:pt idx="17">
                  <c:v>Rafael Uribe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Junio 16-12'!$AW$7:$AW$26</c:f>
              <c:numCache>
                <c:formatCode>_-* #,##0.0_-;\-* #,##0.0_-;_-* "-"??_-;_-@_-</c:formatCode>
                <c:ptCount val="20"/>
                <c:pt idx="0">
                  <c:v>13.563370729849488</c:v>
                </c:pt>
                <c:pt idx="1">
                  <c:v>19.841370904636761</c:v>
                </c:pt>
                <c:pt idx="2">
                  <c:v>20.083863288874877</c:v>
                </c:pt>
                <c:pt idx="3">
                  <c:v>16.059620150446463</c:v>
                </c:pt>
                <c:pt idx="4">
                  <c:v>22.811619564288979</c:v>
                </c:pt>
                <c:pt idx="5">
                  <c:v>22.531780886952298</c:v>
                </c:pt>
                <c:pt idx="6">
                  <c:v>17.107626469072361</c:v>
                </c:pt>
                <c:pt idx="7">
                  <c:v>14.042565942169235</c:v>
                </c:pt>
                <c:pt idx="8">
                  <c:v>15.206853054839334</c:v>
                </c:pt>
                <c:pt idx="9">
                  <c:v>18.973940294349369</c:v>
                </c:pt>
                <c:pt idx="10">
                  <c:v>24.771159592913598</c:v>
                </c:pt>
                <c:pt idx="11">
                  <c:v>20.830301669812538</c:v>
                </c:pt>
                <c:pt idx="12">
                  <c:v>19.844819349215253</c:v>
                </c:pt>
                <c:pt idx="13">
                  <c:v>22.140377297791495</c:v>
                </c:pt>
                <c:pt idx="14">
                  <c:v>13.479660225596582</c:v>
                </c:pt>
                <c:pt idx="15">
                  <c:v>20.973166728630172</c:v>
                </c:pt>
                <c:pt idx="16">
                  <c:v>22.378010076493958</c:v>
                </c:pt>
                <c:pt idx="17">
                  <c:v>21.182525554435099</c:v>
                </c:pt>
                <c:pt idx="18">
                  <c:v>10.30157375940108</c:v>
                </c:pt>
                <c:pt idx="19">
                  <c:v>24.066453293534678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3191360"/>
        <c:axId val="-1993359232"/>
      </c:lineChart>
      <c:catAx>
        <c:axId val="-199336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3359776"/>
        <c:crosses val="autoZero"/>
        <c:auto val="1"/>
        <c:lblAlgn val="ctr"/>
        <c:lblOffset val="100"/>
        <c:noMultiLvlLbl val="0"/>
      </c:catAx>
      <c:valAx>
        <c:axId val="-199335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CO" sz="1200" b="1" i="0" baseline="0">
                    <a:effectLst/>
                  </a:rPr>
                  <a:t>Ejecución 2016</a:t>
                </a:r>
                <a:endParaRPr lang="es-CO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3361408"/>
        <c:crosses val="autoZero"/>
        <c:crossBetween val="between"/>
      </c:valAx>
      <c:valAx>
        <c:axId val="-1993359232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CO" sz="1200"/>
                  <a:t>Ejecución</a:t>
                </a:r>
                <a:r>
                  <a:rPr lang="es-CO" sz="1200" baseline="0"/>
                  <a:t> 2012</a:t>
                </a:r>
                <a:endParaRPr lang="es-CO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3191360"/>
        <c:crosses val="max"/>
        <c:crossBetween val="between"/>
      </c:valAx>
      <c:catAx>
        <c:axId val="-1993191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99335923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j-ea"/>
                <a:cs typeface="+mj-cs"/>
              </a:defRPr>
            </a:pPr>
            <a:r>
              <a:rPr lang="es-CO" sz="1200">
                <a:solidFill>
                  <a:sysClr val="windowText" lastClr="000000"/>
                </a:solidFill>
              </a:rPr>
              <a:t>Ejecución Presupuestal Septiembre 2016 vs Septiembre</a:t>
            </a:r>
            <a:r>
              <a:rPr lang="es-CO" sz="1200" baseline="0">
                <a:solidFill>
                  <a:sysClr val="windowText" lastClr="000000"/>
                </a:solidFill>
              </a:rPr>
              <a:t> </a:t>
            </a:r>
            <a:r>
              <a:rPr lang="es-CO" sz="1200">
                <a:solidFill>
                  <a:sysClr val="windowText" lastClr="000000"/>
                </a:solidFill>
              </a:rPr>
              <a:t>2012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0" normalizeH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j-ea"/>
              <a:cs typeface="+mj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8032806261614115E-2"/>
          <c:y val="6.1556106773827522E-2"/>
          <c:w val="0.89009945410739699"/>
          <c:h val="0.74965167696431201"/>
        </c:manualLayout>
      </c:layout>
      <c:lineChart>
        <c:grouping val="standard"/>
        <c:varyColors val="0"/>
        <c:ser>
          <c:idx val="2"/>
          <c:order val="2"/>
          <c:tx>
            <c:v>% Ejec 2016</c:v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28575">
                <a:solidFill>
                  <a:schemeClr val="accent4">
                    <a:lumMod val="75000"/>
                  </a:schemeClr>
                </a:solidFill>
                <a:round/>
              </a:ln>
              <a:effectLst/>
            </c:spPr>
          </c:marker>
          <c:cat>
            <c:strRef>
              <c:f>'Gastos Septiembre 16-12'!$B$7:$B$26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Septiembre 16-12'!$BH$7:$BH$26</c:f>
              <c:numCache>
                <c:formatCode>_-* #,##0.0_-;\-* #,##0.0_-;_-* "-"??_-;_-@_-</c:formatCode>
                <c:ptCount val="20"/>
                <c:pt idx="0">
                  <c:v>41.404536134515247</c:v>
                </c:pt>
                <c:pt idx="1">
                  <c:v>57.654583105962253</c:v>
                </c:pt>
                <c:pt idx="2">
                  <c:v>49.384924382161458</c:v>
                </c:pt>
                <c:pt idx="3">
                  <c:v>53.125784610793367</c:v>
                </c:pt>
                <c:pt idx="4">
                  <c:v>57.175659568813863</c:v>
                </c:pt>
                <c:pt idx="5">
                  <c:v>56.804592319608716</c:v>
                </c:pt>
                <c:pt idx="6">
                  <c:v>39.429262444456306</c:v>
                </c:pt>
                <c:pt idx="7">
                  <c:v>63.214519020390583</c:v>
                </c:pt>
                <c:pt idx="8">
                  <c:v>60.813223685935469</c:v>
                </c:pt>
                <c:pt idx="9">
                  <c:v>80.448016802652205</c:v>
                </c:pt>
                <c:pt idx="10">
                  <c:v>58.392659561040617</c:v>
                </c:pt>
                <c:pt idx="11">
                  <c:v>46.004835458402525</c:v>
                </c:pt>
                <c:pt idx="12">
                  <c:v>23.851633624410969</c:v>
                </c:pt>
                <c:pt idx="13">
                  <c:v>43.037699511571219</c:v>
                </c:pt>
                <c:pt idx="14">
                  <c:v>59.613478072334459</c:v>
                </c:pt>
                <c:pt idx="15">
                  <c:v>49.989440968570008</c:v>
                </c:pt>
                <c:pt idx="16">
                  <c:v>66.557581922714121</c:v>
                </c:pt>
                <c:pt idx="17">
                  <c:v>47.70623609482891</c:v>
                </c:pt>
                <c:pt idx="18">
                  <c:v>61.725630812053389</c:v>
                </c:pt>
                <c:pt idx="19">
                  <c:v>83.87525140321975</c:v>
                </c:pt>
              </c:numCache>
            </c:numRef>
          </c:val>
          <c:smooth val="0"/>
        </c:ser>
        <c:ser>
          <c:idx val="3"/>
          <c:order val="3"/>
          <c:tx>
            <c:v>% Giros 2016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2857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'Gastos Septiembre 16-12'!$B$7:$B$26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Septiembre 16-12'!$BD$7:$BD$26</c:f>
              <c:numCache>
                <c:formatCode>_-* #,##0.0_-;\-* #,##0.0_-;_-* "-"??_-;_-@_-</c:formatCode>
                <c:ptCount val="20"/>
                <c:pt idx="0">
                  <c:v>24.397893902367489</c:v>
                </c:pt>
                <c:pt idx="1">
                  <c:v>34.567680026733257</c:v>
                </c:pt>
                <c:pt idx="2">
                  <c:v>26.312990156678445</c:v>
                </c:pt>
                <c:pt idx="3">
                  <c:v>31.717024902023056</c:v>
                </c:pt>
                <c:pt idx="4">
                  <c:v>20.558835412057466</c:v>
                </c:pt>
                <c:pt idx="5">
                  <c:v>31.679397117636128</c:v>
                </c:pt>
                <c:pt idx="6">
                  <c:v>23.017865824535448</c:v>
                </c:pt>
                <c:pt idx="7">
                  <c:v>30.088081251433007</c:v>
                </c:pt>
                <c:pt idx="8">
                  <c:v>33.34768064280852</c:v>
                </c:pt>
                <c:pt idx="9">
                  <c:v>33.56416366836816</c:v>
                </c:pt>
                <c:pt idx="10">
                  <c:v>39.933308080478042</c:v>
                </c:pt>
                <c:pt idx="11">
                  <c:v>23.455150286913646</c:v>
                </c:pt>
                <c:pt idx="12">
                  <c:v>13.636766857303167</c:v>
                </c:pt>
                <c:pt idx="13">
                  <c:v>33.735390118467535</c:v>
                </c:pt>
                <c:pt idx="14">
                  <c:v>28.200958306040697</c:v>
                </c:pt>
                <c:pt idx="15">
                  <c:v>23.4018053052929</c:v>
                </c:pt>
                <c:pt idx="16">
                  <c:v>34.518037778229967</c:v>
                </c:pt>
                <c:pt idx="17">
                  <c:v>25.543861505848792</c:v>
                </c:pt>
                <c:pt idx="18">
                  <c:v>20.330321940049568</c:v>
                </c:pt>
                <c:pt idx="19">
                  <c:v>30.016048706386279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3189728"/>
        <c:axId val="-1993190272"/>
      </c:lineChart>
      <c:lineChart>
        <c:grouping val="standard"/>
        <c:varyColors val="0"/>
        <c:ser>
          <c:idx val="1"/>
          <c:order val="0"/>
          <c:tx>
            <c:v>% Ejec 2012</c:v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28575">
                <a:solidFill>
                  <a:schemeClr val="accent5"/>
                </a:solidFill>
                <a:prstDash val="sysDash"/>
                <a:round/>
              </a:ln>
              <a:effectLst/>
            </c:spPr>
          </c:marker>
          <c:cat>
            <c:strRef>
              <c:f>'Gastos Septiembre 16-12'!$B$7:$B$26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Septiembre 16-12'!$BA$7:$BA$26</c:f>
              <c:numCache>
                <c:formatCode>_-* #,##0.0_-;\-* #,##0.0_-;_-* "-"??_-;_-@_-</c:formatCode>
                <c:ptCount val="20"/>
                <c:pt idx="0">
                  <c:v>57.570481552378197</c:v>
                </c:pt>
                <c:pt idx="1">
                  <c:v>59.349332524076537</c:v>
                </c:pt>
                <c:pt idx="2">
                  <c:v>59.449476199759289</c:v>
                </c:pt>
                <c:pt idx="3">
                  <c:v>49.822907589060051</c:v>
                </c:pt>
                <c:pt idx="4">
                  <c:v>61.873978434314836</c:v>
                </c:pt>
                <c:pt idx="5">
                  <c:v>61.786085786116644</c:v>
                </c:pt>
                <c:pt idx="6">
                  <c:v>63.336944978661158</c:v>
                </c:pt>
                <c:pt idx="7">
                  <c:v>55.514885724950183</c:v>
                </c:pt>
                <c:pt idx="8">
                  <c:v>58.899361403701832</c:v>
                </c:pt>
                <c:pt idx="9">
                  <c:v>66.919889312662761</c:v>
                </c:pt>
                <c:pt idx="10">
                  <c:v>72.425104716253927</c:v>
                </c:pt>
                <c:pt idx="11">
                  <c:v>51.067125511074742</c:v>
                </c:pt>
                <c:pt idx="12">
                  <c:v>56.508142659080541</c:v>
                </c:pt>
                <c:pt idx="13">
                  <c:v>55.539867264227126</c:v>
                </c:pt>
                <c:pt idx="14">
                  <c:v>47.575634417890598</c:v>
                </c:pt>
                <c:pt idx="15">
                  <c:v>62.475381297257513</c:v>
                </c:pt>
                <c:pt idx="16">
                  <c:v>50.171441450452214</c:v>
                </c:pt>
                <c:pt idx="17">
                  <c:v>47.394587950826491</c:v>
                </c:pt>
                <c:pt idx="18">
                  <c:v>56.634362155881533</c:v>
                </c:pt>
                <c:pt idx="19">
                  <c:v>57.306648191751904</c:v>
                </c:pt>
              </c:numCache>
            </c:numRef>
          </c:val>
          <c:smooth val="0"/>
        </c:ser>
        <c:ser>
          <c:idx val="0"/>
          <c:order val="1"/>
          <c:tx>
            <c:v>% Giros 2012</c:v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cat>
            <c:strRef>
              <c:f>'Gastos Septiembre 16-12'!$B$7:$B$26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Septiembre 16-12'!$AW$7:$AW$26</c:f>
              <c:numCache>
                <c:formatCode>_-* #,##0.0_-;\-* #,##0.0_-;_-* "-"??_-;_-@_-</c:formatCode>
                <c:ptCount val="20"/>
                <c:pt idx="0">
                  <c:v>24.700676001816163</c:v>
                </c:pt>
                <c:pt idx="1">
                  <c:v>34.123726628628489</c:v>
                </c:pt>
                <c:pt idx="2">
                  <c:v>25.842364993447237</c:v>
                </c:pt>
                <c:pt idx="3">
                  <c:v>29.346530903092699</c:v>
                </c:pt>
                <c:pt idx="4">
                  <c:v>34.268574000886225</c:v>
                </c:pt>
                <c:pt idx="5">
                  <c:v>32.207968716735728</c:v>
                </c:pt>
                <c:pt idx="6">
                  <c:v>27.594489469858541</c:v>
                </c:pt>
                <c:pt idx="7">
                  <c:v>24.115730996261785</c:v>
                </c:pt>
                <c:pt idx="8">
                  <c:v>27.076740601765348</c:v>
                </c:pt>
                <c:pt idx="9">
                  <c:v>32.817782075084637</c:v>
                </c:pt>
                <c:pt idx="10">
                  <c:v>33.874657674451299</c:v>
                </c:pt>
                <c:pt idx="11">
                  <c:v>32.398954664760396</c:v>
                </c:pt>
                <c:pt idx="12">
                  <c:v>24.885126197816952</c:v>
                </c:pt>
                <c:pt idx="13">
                  <c:v>32.857072161948473</c:v>
                </c:pt>
                <c:pt idx="14">
                  <c:v>20.554076816563224</c:v>
                </c:pt>
                <c:pt idx="15">
                  <c:v>30.24406285940681</c:v>
                </c:pt>
                <c:pt idx="16">
                  <c:v>28.484166268090693</c:v>
                </c:pt>
                <c:pt idx="17">
                  <c:v>25.136380484315225</c:v>
                </c:pt>
                <c:pt idx="18">
                  <c:v>23.37373587095626</c:v>
                </c:pt>
                <c:pt idx="19">
                  <c:v>33.774992668605641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3186464"/>
        <c:axId val="-1993188640"/>
      </c:lineChart>
      <c:catAx>
        <c:axId val="-199318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3190272"/>
        <c:crosses val="autoZero"/>
        <c:auto val="1"/>
        <c:lblAlgn val="ctr"/>
        <c:lblOffset val="100"/>
        <c:noMultiLvlLbl val="0"/>
      </c:catAx>
      <c:valAx>
        <c:axId val="-1993190272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CO" sz="1200" b="1" i="0" baseline="0">
                    <a:effectLst/>
                  </a:rPr>
                  <a:t>Ejecución 2016</a:t>
                </a:r>
                <a:endParaRPr lang="es-CO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3189728"/>
        <c:crosses val="autoZero"/>
        <c:crossBetween val="between"/>
      </c:valAx>
      <c:valAx>
        <c:axId val="-1993188640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CO" sz="1200"/>
                  <a:t>Ejecución</a:t>
                </a:r>
                <a:r>
                  <a:rPr lang="es-CO" sz="1200" baseline="0"/>
                  <a:t> 2012</a:t>
                </a:r>
                <a:endParaRPr lang="es-CO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3186464"/>
        <c:crosses val="max"/>
        <c:crossBetween val="between"/>
      </c:valAx>
      <c:catAx>
        <c:axId val="-1993186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99318864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j-ea"/>
                <a:cs typeface="+mj-cs"/>
              </a:defRPr>
            </a:pPr>
            <a:r>
              <a:rPr lang="es-CO" sz="1200">
                <a:solidFill>
                  <a:sysClr val="windowText" lastClr="000000"/>
                </a:solidFill>
              </a:rPr>
              <a:t>Ejecución Presupuestal Diciembre</a:t>
            </a:r>
            <a:r>
              <a:rPr lang="es-CO" sz="1200" baseline="0">
                <a:solidFill>
                  <a:sysClr val="windowText" lastClr="000000"/>
                </a:solidFill>
              </a:rPr>
              <a:t> </a:t>
            </a:r>
            <a:r>
              <a:rPr lang="es-CO" sz="1200">
                <a:solidFill>
                  <a:sysClr val="windowText" lastClr="000000"/>
                </a:solidFill>
              </a:rPr>
              <a:t>2016 vs Diciembre 2012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0" normalizeH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j-ea"/>
              <a:cs typeface="+mj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8032806261614115E-2"/>
          <c:y val="6.1556106773827522E-2"/>
          <c:w val="0.87059833631236605"/>
          <c:h val="0.74965167696431201"/>
        </c:manualLayout>
      </c:layout>
      <c:lineChart>
        <c:grouping val="standard"/>
        <c:varyColors val="0"/>
        <c:ser>
          <c:idx val="2"/>
          <c:order val="2"/>
          <c:tx>
            <c:v>% Ejec 2016</c:v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28575">
                <a:solidFill>
                  <a:schemeClr val="accent4">
                    <a:lumMod val="75000"/>
                  </a:schemeClr>
                </a:solidFill>
                <a:round/>
              </a:ln>
              <a:effectLst/>
            </c:spPr>
          </c:marker>
          <c:cat>
            <c:strRef>
              <c:f>'Gastos Diciembre 16-12'!$B$7:$B$26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Diciembre 16-12'!$BH$7:$BH$26</c:f>
              <c:numCache>
                <c:formatCode>_-* #,##0.0_-;\-* #,##0.0_-;_-* "-"??_-;_-@_-</c:formatCode>
                <c:ptCount val="20"/>
                <c:pt idx="0">
                  <c:v>87.740400958082844</c:v>
                </c:pt>
                <c:pt idx="1">
                  <c:v>96.33057532104732</c:v>
                </c:pt>
                <c:pt idx="2">
                  <c:v>91.998661963047482</c:v>
                </c:pt>
                <c:pt idx="3">
                  <c:v>98.124655619182192</c:v>
                </c:pt>
                <c:pt idx="4">
                  <c:v>99.058765604212709</c:v>
                </c:pt>
                <c:pt idx="5">
                  <c:v>91.210195511107912</c:v>
                </c:pt>
                <c:pt idx="6">
                  <c:v>95.218797764217314</c:v>
                </c:pt>
                <c:pt idx="7">
                  <c:v>96.699929666497539</c:v>
                </c:pt>
                <c:pt idx="8">
                  <c:v>95.884685709575407</c:v>
                </c:pt>
                <c:pt idx="9">
                  <c:v>98.9693774024379</c:v>
                </c:pt>
                <c:pt idx="10">
                  <c:v>69.243797958733992</c:v>
                </c:pt>
                <c:pt idx="11">
                  <c:v>97.755407266391003</c:v>
                </c:pt>
                <c:pt idx="12">
                  <c:v>99.310843878278661</c:v>
                </c:pt>
                <c:pt idx="13">
                  <c:v>97.690939064361856</c:v>
                </c:pt>
                <c:pt idx="14">
                  <c:v>96.194716661779339</c:v>
                </c:pt>
                <c:pt idx="15">
                  <c:v>93.436209124183094</c:v>
                </c:pt>
                <c:pt idx="16">
                  <c:v>93.12195231578535</c:v>
                </c:pt>
                <c:pt idx="17">
                  <c:v>91.400258051842584</c:v>
                </c:pt>
                <c:pt idx="18">
                  <c:v>97.406884801281109</c:v>
                </c:pt>
                <c:pt idx="19">
                  <c:v>98.685518150849276</c:v>
                </c:pt>
              </c:numCache>
            </c:numRef>
          </c:val>
          <c:smooth val="0"/>
        </c:ser>
        <c:ser>
          <c:idx val="3"/>
          <c:order val="3"/>
          <c:tx>
            <c:v>% Giros 2016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2857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'Gastos Diciembre 16-12'!$B$7:$B$26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Diciembre 16-12'!$BD$7:$BD$26</c:f>
              <c:numCache>
                <c:formatCode>_-* #,##0.0_-;\-* #,##0.0_-;_-* "-"??_-;_-@_-</c:formatCode>
                <c:ptCount val="20"/>
                <c:pt idx="0">
                  <c:v>31.051937040383205</c:v>
                </c:pt>
                <c:pt idx="1">
                  <c:v>43.348516737437123</c:v>
                </c:pt>
                <c:pt idx="2">
                  <c:v>38.269008767718631</c:v>
                </c:pt>
                <c:pt idx="3">
                  <c:v>47.427766470090461</c:v>
                </c:pt>
                <c:pt idx="4">
                  <c:v>29.957845243366343</c:v>
                </c:pt>
                <c:pt idx="5">
                  <c:v>44.274907940746893</c:v>
                </c:pt>
                <c:pt idx="6">
                  <c:v>33.927053982648445</c:v>
                </c:pt>
                <c:pt idx="7">
                  <c:v>38.265762079773346</c:v>
                </c:pt>
                <c:pt idx="8">
                  <c:v>50.488785923196957</c:v>
                </c:pt>
                <c:pt idx="9">
                  <c:v>55.705749426622333</c:v>
                </c:pt>
                <c:pt idx="10">
                  <c:v>46.223120321909605</c:v>
                </c:pt>
                <c:pt idx="11">
                  <c:v>61.461056951731294</c:v>
                </c:pt>
                <c:pt idx="12">
                  <c:v>18.399781519977253</c:v>
                </c:pt>
                <c:pt idx="13">
                  <c:v>39.462199086349173</c:v>
                </c:pt>
                <c:pt idx="14">
                  <c:v>46.108758922066343</c:v>
                </c:pt>
                <c:pt idx="15">
                  <c:v>39.055323526989298</c:v>
                </c:pt>
                <c:pt idx="16">
                  <c:v>53.720548715872283</c:v>
                </c:pt>
                <c:pt idx="17">
                  <c:v>42.337053050649949</c:v>
                </c:pt>
                <c:pt idx="18">
                  <c:v>28.757682655751093</c:v>
                </c:pt>
                <c:pt idx="19">
                  <c:v>49.526022350593379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3192448"/>
        <c:axId val="-1993191904"/>
      </c:lineChart>
      <c:lineChart>
        <c:grouping val="standard"/>
        <c:varyColors val="0"/>
        <c:ser>
          <c:idx val="1"/>
          <c:order val="0"/>
          <c:tx>
            <c:v>% Ejec 2012</c:v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28575">
                <a:solidFill>
                  <a:schemeClr val="accent5"/>
                </a:solidFill>
                <a:prstDash val="sysDash"/>
                <a:round/>
              </a:ln>
              <a:effectLst/>
            </c:spPr>
          </c:marker>
          <c:cat>
            <c:strRef>
              <c:f>'Gastos Diciembre 16-12'!$B$7:$B$26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Diciembre 16-12'!$BA$7:$BA$26</c:f>
              <c:numCache>
                <c:formatCode>_-* #,##0.0_-;\-* #,##0.0_-;_-* "-"??_-;_-@_-</c:formatCode>
                <c:ptCount val="20"/>
                <c:pt idx="0">
                  <c:v>91.978333860676685</c:v>
                </c:pt>
                <c:pt idx="1">
                  <c:v>95.022511467425062</c:v>
                </c:pt>
                <c:pt idx="2">
                  <c:v>96.883289729352256</c:v>
                </c:pt>
                <c:pt idx="3">
                  <c:v>87.380968691884206</c:v>
                </c:pt>
                <c:pt idx="4">
                  <c:v>99.015168232754903</c:v>
                </c:pt>
                <c:pt idx="5">
                  <c:v>96.853074967200371</c:v>
                </c:pt>
                <c:pt idx="6">
                  <c:v>97.000852428232676</c:v>
                </c:pt>
                <c:pt idx="7">
                  <c:v>96.072551756619944</c:v>
                </c:pt>
                <c:pt idx="8">
                  <c:v>98.082909730897555</c:v>
                </c:pt>
                <c:pt idx="9">
                  <c:v>98.659696971701521</c:v>
                </c:pt>
                <c:pt idx="10">
                  <c:v>94.961867457034487</c:v>
                </c:pt>
                <c:pt idx="11">
                  <c:v>96.047529992433041</c:v>
                </c:pt>
                <c:pt idx="12">
                  <c:v>99.089678891749529</c:v>
                </c:pt>
                <c:pt idx="13">
                  <c:v>98.591593364131242</c:v>
                </c:pt>
                <c:pt idx="14">
                  <c:v>88.840544743950005</c:v>
                </c:pt>
                <c:pt idx="15">
                  <c:v>94.635345156024215</c:v>
                </c:pt>
                <c:pt idx="16">
                  <c:v>96.852143124059936</c:v>
                </c:pt>
                <c:pt idx="17">
                  <c:v>88.505187091841847</c:v>
                </c:pt>
                <c:pt idx="18">
                  <c:v>92.250131506477956</c:v>
                </c:pt>
                <c:pt idx="19">
                  <c:v>96.761995886827918</c:v>
                </c:pt>
              </c:numCache>
            </c:numRef>
          </c:val>
          <c:smooth val="0"/>
        </c:ser>
        <c:ser>
          <c:idx val="0"/>
          <c:order val="1"/>
          <c:tx>
            <c:v>% Giros 2012</c:v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cat>
            <c:strRef>
              <c:f>'Gastos Diciembre 16-12'!$B$7:$B$26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Diciembre 16-12'!$AW$7:$AW$26</c:f>
              <c:numCache>
                <c:formatCode>_-* #,##0.0_-;\-* #,##0.0_-;_-* "-"??_-;_-@_-</c:formatCode>
                <c:ptCount val="20"/>
                <c:pt idx="0">
                  <c:v>44.181721004459888</c:v>
                </c:pt>
                <c:pt idx="1">
                  <c:v>67.173772917546046</c:v>
                </c:pt>
                <c:pt idx="2">
                  <c:v>51.987092616589557</c:v>
                </c:pt>
                <c:pt idx="3">
                  <c:v>66.233906461682864</c:v>
                </c:pt>
                <c:pt idx="4">
                  <c:v>57.530588789656477</c:v>
                </c:pt>
                <c:pt idx="5">
                  <c:v>67.000926300870404</c:v>
                </c:pt>
                <c:pt idx="6">
                  <c:v>59.795378232253974</c:v>
                </c:pt>
                <c:pt idx="7">
                  <c:v>55.874327183894493</c:v>
                </c:pt>
                <c:pt idx="8">
                  <c:v>55.818827207112754</c:v>
                </c:pt>
                <c:pt idx="9">
                  <c:v>61.957585494628788</c:v>
                </c:pt>
                <c:pt idx="10">
                  <c:v>52.884528549057862</c:v>
                </c:pt>
                <c:pt idx="11">
                  <c:v>61.474427927546252</c:v>
                </c:pt>
                <c:pt idx="12">
                  <c:v>60.040236307661665</c:v>
                </c:pt>
                <c:pt idx="13">
                  <c:v>65.990776429865647</c:v>
                </c:pt>
                <c:pt idx="14">
                  <c:v>56.823611967632218</c:v>
                </c:pt>
                <c:pt idx="15">
                  <c:v>58.005287335412326</c:v>
                </c:pt>
                <c:pt idx="16">
                  <c:v>61.717210313100125</c:v>
                </c:pt>
                <c:pt idx="17">
                  <c:v>52.691955328938135</c:v>
                </c:pt>
                <c:pt idx="18">
                  <c:v>58.800913067516504</c:v>
                </c:pt>
                <c:pt idx="19">
                  <c:v>44.570908292447115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2866784"/>
        <c:axId val="-1993190816"/>
      </c:lineChart>
      <c:catAx>
        <c:axId val="-199319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3191904"/>
        <c:crosses val="autoZero"/>
        <c:auto val="1"/>
        <c:lblAlgn val="ctr"/>
        <c:lblOffset val="100"/>
        <c:noMultiLvlLbl val="0"/>
      </c:catAx>
      <c:valAx>
        <c:axId val="-1993191904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CO" sz="1200" b="1" i="0" baseline="0">
                    <a:effectLst/>
                  </a:rPr>
                  <a:t>Ejecución 2016</a:t>
                </a:r>
                <a:endParaRPr lang="es-CO" sz="12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3192448"/>
        <c:crosses val="autoZero"/>
        <c:crossBetween val="between"/>
      </c:valAx>
      <c:valAx>
        <c:axId val="-1993190816"/>
        <c:scaling>
          <c:orientation val="minMax"/>
          <c:min val="1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CO" sz="1200"/>
                  <a:t>Ejecución</a:t>
                </a:r>
                <a:r>
                  <a:rPr lang="es-CO" sz="1200" baseline="0"/>
                  <a:t> 2012</a:t>
                </a:r>
                <a:endParaRPr lang="es-CO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2866784"/>
        <c:crosses val="max"/>
        <c:crossBetween val="between"/>
      </c:valAx>
      <c:catAx>
        <c:axId val="-1992866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9931908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j-ea"/>
                <a:cs typeface="+mj-cs"/>
              </a:defRPr>
            </a:pPr>
            <a:r>
              <a:rPr lang="es-CO" sz="1200">
                <a:solidFill>
                  <a:sysClr val="windowText" lastClr="000000"/>
                </a:solidFill>
              </a:rPr>
              <a:t>Ejecución Presupuestal Septiembre 2013 vs Septiembre</a:t>
            </a:r>
            <a:r>
              <a:rPr lang="es-CO" sz="1200" baseline="0">
                <a:solidFill>
                  <a:sysClr val="windowText" lastClr="000000"/>
                </a:solidFill>
              </a:rPr>
              <a:t> </a:t>
            </a:r>
            <a:r>
              <a:rPr lang="es-CO" sz="1200">
                <a:solidFill>
                  <a:sysClr val="windowText" lastClr="000000"/>
                </a:solidFill>
              </a:rPr>
              <a:t>2012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0" normalizeH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j-ea"/>
              <a:cs typeface="+mj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8032806261614115E-2"/>
          <c:y val="6.1556106773827522E-2"/>
          <c:w val="0.89009945410739699"/>
          <c:h val="0.74965167696431201"/>
        </c:manualLayout>
      </c:layout>
      <c:lineChart>
        <c:grouping val="standard"/>
        <c:varyColors val="0"/>
        <c:ser>
          <c:idx val="2"/>
          <c:order val="2"/>
          <c:tx>
            <c:v>% Ejec 2016</c:v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28575">
                <a:solidFill>
                  <a:schemeClr val="accent4">
                    <a:lumMod val="75000"/>
                  </a:schemeClr>
                </a:solidFill>
                <a:round/>
              </a:ln>
              <a:effectLst/>
            </c:spPr>
          </c:marker>
          <c:cat>
            <c:strRef>
              <c:f>'Gastos Septiembre 13-12'!$B$7:$B$26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Septiembre 13-12'!$BH$7:$BH$26</c:f>
              <c:numCache>
                <c:formatCode>_-* #,##0.0_-;\-* #,##0.0_-;_-* "-"??_-;_-@_-</c:formatCode>
                <c:ptCount val="20"/>
                <c:pt idx="0">
                  <c:v>65.935834149307709</c:v>
                </c:pt>
                <c:pt idx="1">
                  <c:v>54.573131701915457</c:v>
                </c:pt>
                <c:pt idx="2">
                  <c:v>70.30802413650548</c:v>
                </c:pt>
                <c:pt idx="3">
                  <c:v>48.712176347993513</c:v>
                </c:pt>
                <c:pt idx="4">
                  <c:v>57.53332448109709</c:v>
                </c:pt>
                <c:pt idx="5">
                  <c:v>71.372524305788559</c:v>
                </c:pt>
                <c:pt idx="6">
                  <c:v>80.256325329167339</c:v>
                </c:pt>
                <c:pt idx="7">
                  <c:v>46.232178987528549</c:v>
                </c:pt>
                <c:pt idx="8">
                  <c:v>52.787191770081179</c:v>
                </c:pt>
                <c:pt idx="9">
                  <c:v>64.148458657381639</c:v>
                </c:pt>
                <c:pt idx="10">
                  <c:v>65.92719381250474</c:v>
                </c:pt>
                <c:pt idx="11">
                  <c:v>85.610050720229154</c:v>
                </c:pt>
                <c:pt idx="12">
                  <c:v>55.943006233328582</c:v>
                </c:pt>
                <c:pt idx="13">
                  <c:v>46.799102648346974</c:v>
                </c:pt>
                <c:pt idx="14">
                  <c:v>75.166056902611984</c:v>
                </c:pt>
                <c:pt idx="15">
                  <c:v>77.565590418154471</c:v>
                </c:pt>
                <c:pt idx="16">
                  <c:v>51.833122362201443</c:v>
                </c:pt>
                <c:pt idx="17">
                  <c:v>44.143291514438758</c:v>
                </c:pt>
                <c:pt idx="18">
                  <c:v>39.176642536120987</c:v>
                </c:pt>
                <c:pt idx="19">
                  <c:v>78.403806896394073</c:v>
                </c:pt>
              </c:numCache>
            </c:numRef>
          </c:val>
          <c:smooth val="0"/>
        </c:ser>
        <c:ser>
          <c:idx val="3"/>
          <c:order val="3"/>
          <c:tx>
            <c:v>% Giros 2016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2857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'Gastos Septiembre 13-12'!$B$7:$B$26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Septiembre 13-12'!$BD$7:$BD$26</c:f>
              <c:numCache>
                <c:formatCode>_-* #,##0.0_-;\-* #,##0.0_-;_-* "-"??_-;_-@_-</c:formatCode>
                <c:ptCount val="20"/>
                <c:pt idx="0">
                  <c:v>32.624537605542983</c:v>
                </c:pt>
                <c:pt idx="1">
                  <c:v>20.551880840724007</c:v>
                </c:pt>
                <c:pt idx="2">
                  <c:v>25.044605432900891</c:v>
                </c:pt>
                <c:pt idx="3">
                  <c:v>16.884424422548488</c:v>
                </c:pt>
                <c:pt idx="4">
                  <c:v>25.261513731646435</c:v>
                </c:pt>
                <c:pt idx="5">
                  <c:v>20.787740160009299</c:v>
                </c:pt>
                <c:pt idx="6">
                  <c:v>32.536560129426732</c:v>
                </c:pt>
                <c:pt idx="7">
                  <c:v>16.456102745704765</c:v>
                </c:pt>
                <c:pt idx="8">
                  <c:v>21.965211259970008</c:v>
                </c:pt>
                <c:pt idx="9">
                  <c:v>21.675421762671153</c:v>
                </c:pt>
                <c:pt idx="10">
                  <c:v>35.908390963901908</c:v>
                </c:pt>
                <c:pt idx="11">
                  <c:v>28.027710603378953</c:v>
                </c:pt>
                <c:pt idx="12">
                  <c:v>19.910076303599144</c:v>
                </c:pt>
                <c:pt idx="13">
                  <c:v>26.570137095493834</c:v>
                </c:pt>
                <c:pt idx="14">
                  <c:v>30.485128221589257</c:v>
                </c:pt>
                <c:pt idx="15">
                  <c:v>28.732898147269957</c:v>
                </c:pt>
                <c:pt idx="16">
                  <c:v>29.809497192939382</c:v>
                </c:pt>
                <c:pt idx="17">
                  <c:v>13.930773905570959</c:v>
                </c:pt>
                <c:pt idx="18">
                  <c:v>18.632678725758254</c:v>
                </c:pt>
                <c:pt idx="19">
                  <c:v>38.944792799337584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8076976"/>
        <c:axId val="-2078076432"/>
      </c:lineChart>
      <c:lineChart>
        <c:grouping val="standard"/>
        <c:varyColors val="0"/>
        <c:ser>
          <c:idx val="1"/>
          <c:order val="0"/>
          <c:tx>
            <c:v>% Ejec 2012</c:v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28575">
                <a:solidFill>
                  <a:schemeClr val="accent5"/>
                </a:solidFill>
                <a:prstDash val="sysDash"/>
                <a:round/>
              </a:ln>
              <a:effectLst/>
            </c:spPr>
          </c:marker>
          <c:cat>
            <c:strRef>
              <c:f>'Gastos Septiembre 13-12'!$B$7:$B$26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Septiembre 13-12'!$BA$7:$BA$26</c:f>
              <c:numCache>
                <c:formatCode>_-* #,##0.0_-;\-* #,##0.0_-;_-* "-"??_-;_-@_-</c:formatCode>
                <c:ptCount val="20"/>
                <c:pt idx="0">
                  <c:v>57.570481552378197</c:v>
                </c:pt>
                <c:pt idx="1">
                  <c:v>59.349332524076537</c:v>
                </c:pt>
                <c:pt idx="2">
                  <c:v>59.449476199759289</c:v>
                </c:pt>
                <c:pt idx="3">
                  <c:v>49.822907589060051</c:v>
                </c:pt>
                <c:pt idx="4">
                  <c:v>61.873978434314836</c:v>
                </c:pt>
                <c:pt idx="5">
                  <c:v>61.786085786116644</c:v>
                </c:pt>
                <c:pt idx="6">
                  <c:v>63.336944978661158</c:v>
                </c:pt>
                <c:pt idx="7">
                  <c:v>55.514885724950183</c:v>
                </c:pt>
                <c:pt idx="8">
                  <c:v>58.899361403701832</c:v>
                </c:pt>
                <c:pt idx="9">
                  <c:v>66.919889312662761</c:v>
                </c:pt>
                <c:pt idx="10">
                  <c:v>72.425104716253927</c:v>
                </c:pt>
                <c:pt idx="11">
                  <c:v>51.067125511074742</c:v>
                </c:pt>
                <c:pt idx="12">
                  <c:v>56.508142659080541</c:v>
                </c:pt>
                <c:pt idx="13">
                  <c:v>55.539867264227126</c:v>
                </c:pt>
                <c:pt idx="14">
                  <c:v>47.575634417890598</c:v>
                </c:pt>
                <c:pt idx="15">
                  <c:v>62.475381297257513</c:v>
                </c:pt>
                <c:pt idx="16">
                  <c:v>50.171441450452214</c:v>
                </c:pt>
                <c:pt idx="17">
                  <c:v>47.394587950826491</c:v>
                </c:pt>
                <c:pt idx="18">
                  <c:v>56.634362155881533</c:v>
                </c:pt>
                <c:pt idx="19">
                  <c:v>57.306648191751904</c:v>
                </c:pt>
              </c:numCache>
            </c:numRef>
          </c:val>
          <c:smooth val="0"/>
        </c:ser>
        <c:ser>
          <c:idx val="0"/>
          <c:order val="1"/>
          <c:tx>
            <c:v>% Giros 2012</c:v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cat>
            <c:strRef>
              <c:f>'Gastos Septiembre 13-12'!$B$7:$B$26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Septiembre 13-12'!$AW$7:$AW$26</c:f>
              <c:numCache>
                <c:formatCode>_-* #,##0.0_-;\-* #,##0.0_-;_-* "-"??_-;_-@_-</c:formatCode>
                <c:ptCount val="20"/>
                <c:pt idx="0">
                  <c:v>24.700676001816163</c:v>
                </c:pt>
                <c:pt idx="1">
                  <c:v>34.123726628628489</c:v>
                </c:pt>
                <c:pt idx="2">
                  <c:v>25.842364993447237</c:v>
                </c:pt>
                <c:pt idx="3">
                  <c:v>29.346530903092699</c:v>
                </c:pt>
                <c:pt idx="4">
                  <c:v>34.268574000886225</c:v>
                </c:pt>
                <c:pt idx="5">
                  <c:v>32.207968716735728</c:v>
                </c:pt>
                <c:pt idx="6">
                  <c:v>27.594489469858541</c:v>
                </c:pt>
                <c:pt idx="7">
                  <c:v>24.115730996261785</c:v>
                </c:pt>
                <c:pt idx="8">
                  <c:v>27.076740601765348</c:v>
                </c:pt>
                <c:pt idx="9">
                  <c:v>32.817782075084637</c:v>
                </c:pt>
                <c:pt idx="10">
                  <c:v>33.874657674451299</c:v>
                </c:pt>
                <c:pt idx="11">
                  <c:v>32.398954664760396</c:v>
                </c:pt>
                <c:pt idx="12">
                  <c:v>24.885126197816952</c:v>
                </c:pt>
                <c:pt idx="13">
                  <c:v>32.857072161948473</c:v>
                </c:pt>
                <c:pt idx="14">
                  <c:v>20.554076816563224</c:v>
                </c:pt>
                <c:pt idx="15">
                  <c:v>30.24406285940681</c:v>
                </c:pt>
                <c:pt idx="16">
                  <c:v>28.484166268090693</c:v>
                </c:pt>
                <c:pt idx="17">
                  <c:v>25.136380484315225</c:v>
                </c:pt>
                <c:pt idx="18">
                  <c:v>23.37373587095626</c:v>
                </c:pt>
                <c:pt idx="19">
                  <c:v>33.774992668605641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5291600"/>
        <c:axId val="-2078075888"/>
      </c:lineChart>
      <c:catAx>
        <c:axId val="-207807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2078076432"/>
        <c:crosses val="autoZero"/>
        <c:auto val="1"/>
        <c:lblAlgn val="ctr"/>
        <c:lblOffset val="100"/>
        <c:noMultiLvlLbl val="0"/>
      </c:catAx>
      <c:valAx>
        <c:axId val="-2078076432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CO" sz="1200" b="1" i="0" baseline="0">
                    <a:effectLst/>
                  </a:rPr>
                  <a:t>Ejecución 2013</a:t>
                </a:r>
                <a:endParaRPr lang="es-CO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2078076976"/>
        <c:crosses val="autoZero"/>
        <c:crossBetween val="between"/>
      </c:valAx>
      <c:valAx>
        <c:axId val="-2078075888"/>
        <c:scaling>
          <c:orientation val="minMax"/>
          <c:max val="9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CO" sz="1200"/>
                  <a:t>Ejecución</a:t>
                </a:r>
                <a:r>
                  <a:rPr lang="es-CO" sz="1200" baseline="0"/>
                  <a:t> 2012</a:t>
                </a:r>
                <a:endParaRPr lang="es-CO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5291600"/>
        <c:crosses val="max"/>
        <c:crossBetween val="between"/>
      </c:valAx>
      <c:catAx>
        <c:axId val="-1995291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0780758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j-ea"/>
                <a:cs typeface="+mj-cs"/>
              </a:defRPr>
            </a:pPr>
            <a:r>
              <a:rPr lang="es-CO" sz="1200">
                <a:solidFill>
                  <a:sysClr val="windowText" lastClr="000000"/>
                </a:solidFill>
              </a:rPr>
              <a:t>Ejecución Presupuestal Diciembre</a:t>
            </a:r>
            <a:r>
              <a:rPr lang="es-CO" sz="1200" baseline="0">
                <a:solidFill>
                  <a:sysClr val="windowText" lastClr="000000"/>
                </a:solidFill>
              </a:rPr>
              <a:t> </a:t>
            </a:r>
            <a:r>
              <a:rPr lang="es-CO" sz="1200">
                <a:solidFill>
                  <a:sysClr val="windowText" lastClr="000000"/>
                </a:solidFill>
              </a:rPr>
              <a:t>2013 vs Diciembre 2012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0" normalizeH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j-ea"/>
              <a:cs typeface="+mj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8032806261614115E-2"/>
          <c:y val="6.1556106773827522E-2"/>
          <c:w val="0.89009945410739699"/>
          <c:h val="0.74965167696431201"/>
        </c:manualLayout>
      </c:layout>
      <c:lineChart>
        <c:grouping val="standard"/>
        <c:varyColors val="0"/>
        <c:ser>
          <c:idx val="2"/>
          <c:order val="2"/>
          <c:tx>
            <c:v>% Ejec 2016</c:v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28575">
                <a:solidFill>
                  <a:schemeClr val="accent4">
                    <a:lumMod val="75000"/>
                  </a:schemeClr>
                </a:solidFill>
                <a:round/>
              </a:ln>
              <a:effectLst/>
            </c:spPr>
          </c:marker>
          <c:cat>
            <c:strRef>
              <c:f>'Gastos Diciembre 13-12'!$B$7:$B$26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Diciembre 13-12'!$BH$7:$BH$26</c:f>
              <c:numCache>
                <c:formatCode>_-* #,##0.0_-;\-* #,##0.0_-;_-* "-"??_-;_-@_-</c:formatCode>
                <c:ptCount val="20"/>
                <c:pt idx="0">
                  <c:v>90.063939115952735</c:v>
                </c:pt>
                <c:pt idx="1">
                  <c:v>88.19925949113096</c:v>
                </c:pt>
                <c:pt idx="2">
                  <c:v>98.100723451886864</c:v>
                </c:pt>
                <c:pt idx="3">
                  <c:v>93.16006331031366</c:v>
                </c:pt>
                <c:pt idx="4">
                  <c:v>96.721962738470566</c:v>
                </c:pt>
                <c:pt idx="5">
                  <c:v>96.945978757262367</c:v>
                </c:pt>
                <c:pt idx="6">
                  <c:v>95.982700105097294</c:v>
                </c:pt>
                <c:pt idx="7">
                  <c:v>94.369953324180088</c:v>
                </c:pt>
                <c:pt idx="8">
                  <c:v>94.934016200705202</c:v>
                </c:pt>
                <c:pt idx="9">
                  <c:v>99.382831572259875</c:v>
                </c:pt>
                <c:pt idx="10">
                  <c:v>97.96409515819353</c:v>
                </c:pt>
                <c:pt idx="11">
                  <c:v>96.05054421984741</c:v>
                </c:pt>
                <c:pt idx="12">
                  <c:v>96.796459174306335</c:v>
                </c:pt>
                <c:pt idx="13">
                  <c:v>96.140000958772859</c:v>
                </c:pt>
                <c:pt idx="14">
                  <c:v>97.281800891836482</c:v>
                </c:pt>
                <c:pt idx="15">
                  <c:v>97.488620850399869</c:v>
                </c:pt>
                <c:pt idx="16">
                  <c:v>92.956816985604192</c:v>
                </c:pt>
                <c:pt idx="17">
                  <c:v>96.072870770877032</c:v>
                </c:pt>
                <c:pt idx="18">
                  <c:v>87.776034749201955</c:v>
                </c:pt>
                <c:pt idx="19">
                  <c:v>95.706532398071801</c:v>
                </c:pt>
              </c:numCache>
            </c:numRef>
          </c:val>
          <c:smooth val="0"/>
        </c:ser>
        <c:ser>
          <c:idx val="3"/>
          <c:order val="3"/>
          <c:tx>
            <c:v>% Giros 2016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2857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'Gastos Diciembre 13-12'!$B$7:$B$26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Diciembre 13-12'!$BD$7:$BD$26</c:f>
              <c:numCache>
                <c:formatCode>_-* #,##0.0_-;\-* #,##0.0_-;_-* "-"??_-;_-@_-</c:formatCode>
                <c:ptCount val="20"/>
                <c:pt idx="0">
                  <c:v>49.944901677399514</c:v>
                </c:pt>
                <c:pt idx="1">
                  <c:v>42.29381282345156</c:v>
                </c:pt>
                <c:pt idx="2">
                  <c:v>49.337668702015655</c:v>
                </c:pt>
                <c:pt idx="3">
                  <c:v>37.606477476850785</c:v>
                </c:pt>
                <c:pt idx="4">
                  <c:v>44.30882140920879</c:v>
                </c:pt>
                <c:pt idx="5">
                  <c:v>38.809896987207793</c:v>
                </c:pt>
                <c:pt idx="6">
                  <c:v>41.687212361358583</c:v>
                </c:pt>
                <c:pt idx="7">
                  <c:v>26.884352399976851</c:v>
                </c:pt>
                <c:pt idx="8">
                  <c:v>29.942652970526513</c:v>
                </c:pt>
                <c:pt idx="9">
                  <c:v>34.118880937853788</c:v>
                </c:pt>
                <c:pt idx="10">
                  <c:v>50.67476677387959</c:v>
                </c:pt>
                <c:pt idx="11">
                  <c:v>44.222205830300531</c:v>
                </c:pt>
                <c:pt idx="12">
                  <c:v>29.939027356903047</c:v>
                </c:pt>
                <c:pt idx="13">
                  <c:v>35.49537564198863</c:v>
                </c:pt>
                <c:pt idx="14">
                  <c:v>40.069569302982501</c:v>
                </c:pt>
                <c:pt idx="15">
                  <c:v>50.93722349398243</c:v>
                </c:pt>
                <c:pt idx="16">
                  <c:v>40.628431932350566</c:v>
                </c:pt>
                <c:pt idx="17">
                  <c:v>34.944077089906585</c:v>
                </c:pt>
                <c:pt idx="18">
                  <c:v>43.24031763121075</c:v>
                </c:pt>
                <c:pt idx="19">
                  <c:v>59.084756712058848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5293232"/>
        <c:axId val="-1995293776"/>
      </c:lineChart>
      <c:lineChart>
        <c:grouping val="standard"/>
        <c:varyColors val="0"/>
        <c:ser>
          <c:idx val="1"/>
          <c:order val="0"/>
          <c:tx>
            <c:v>% Ejec 2012</c:v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28575">
                <a:solidFill>
                  <a:schemeClr val="accent5"/>
                </a:solidFill>
                <a:prstDash val="sysDash"/>
                <a:round/>
              </a:ln>
              <a:effectLst/>
            </c:spPr>
          </c:marker>
          <c:cat>
            <c:strRef>
              <c:f>'Gastos Diciembre 13-12'!$B$7:$B$26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Diciembre 13-12'!$BA$7:$BA$26</c:f>
              <c:numCache>
                <c:formatCode>_-* #,##0.0_-;\-* #,##0.0_-;_-* "-"??_-;_-@_-</c:formatCode>
                <c:ptCount val="20"/>
                <c:pt idx="0">
                  <c:v>91.978333860676685</c:v>
                </c:pt>
                <c:pt idx="1">
                  <c:v>95.022511467425062</c:v>
                </c:pt>
                <c:pt idx="2">
                  <c:v>96.883289729352256</c:v>
                </c:pt>
                <c:pt idx="3">
                  <c:v>87.380968691884206</c:v>
                </c:pt>
                <c:pt idx="4">
                  <c:v>99.015168232754903</c:v>
                </c:pt>
                <c:pt idx="5">
                  <c:v>96.853074967200371</c:v>
                </c:pt>
                <c:pt idx="6">
                  <c:v>97.000852428232676</c:v>
                </c:pt>
                <c:pt idx="7">
                  <c:v>96.072551756619944</c:v>
                </c:pt>
                <c:pt idx="8">
                  <c:v>98.082909730897555</c:v>
                </c:pt>
                <c:pt idx="9">
                  <c:v>98.659696971701521</c:v>
                </c:pt>
                <c:pt idx="10">
                  <c:v>94.961867457034487</c:v>
                </c:pt>
                <c:pt idx="11">
                  <c:v>96.047529992433041</c:v>
                </c:pt>
                <c:pt idx="12">
                  <c:v>99.089678891749529</c:v>
                </c:pt>
                <c:pt idx="13">
                  <c:v>98.591593364131242</c:v>
                </c:pt>
                <c:pt idx="14">
                  <c:v>88.840544743950005</c:v>
                </c:pt>
                <c:pt idx="15">
                  <c:v>94.635345156024215</c:v>
                </c:pt>
                <c:pt idx="16">
                  <c:v>96.852143124059936</c:v>
                </c:pt>
                <c:pt idx="17">
                  <c:v>88.505187091841847</c:v>
                </c:pt>
                <c:pt idx="18">
                  <c:v>92.250131506477956</c:v>
                </c:pt>
                <c:pt idx="19">
                  <c:v>96.761995886827918</c:v>
                </c:pt>
              </c:numCache>
            </c:numRef>
          </c:val>
          <c:smooth val="0"/>
        </c:ser>
        <c:ser>
          <c:idx val="0"/>
          <c:order val="1"/>
          <c:tx>
            <c:v>% Giros 2012</c:v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cat>
            <c:strRef>
              <c:f>'Gastos Diciembre 13-12'!$B$7:$B$26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Diciembre 13-12'!$AW$7:$AW$26</c:f>
              <c:numCache>
                <c:formatCode>_-* #,##0.0_-;\-* #,##0.0_-;_-* "-"??_-;_-@_-</c:formatCode>
                <c:ptCount val="20"/>
                <c:pt idx="0">
                  <c:v>44.181721004459888</c:v>
                </c:pt>
                <c:pt idx="1">
                  <c:v>67.173772917546046</c:v>
                </c:pt>
                <c:pt idx="2">
                  <c:v>51.987092616589557</c:v>
                </c:pt>
                <c:pt idx="3">
                  <c:v>66.233906461682864</c:v>
                </c:pt>
                <c:pt idx="4">
                  <c:v>57.530588789656477</c:v>
                </c:pt>
                <c:pt idx="5">
                  <c:v>67.000926300870404</c:v>
                </c:pt>
                <c:pt idx="6">
                  <c:v>59.795378232253974</c:v>
                </c:pt>
                <c:pt idx="7">
                  <c:v>55.874327183894493</c:v>
                </c:pt>
                <c:pt idx="8">
                  <c:v>55.818827207112754</c:v>
                </c:pt>
                <c:pt idx="9">
                  <c:v>61.957585494628788</c:v>
                </c:pt>
                <c:pt idx="10">
                  <c:v>52.884528549057862</c:v>
                </c:pt>
                <c:pt idx="11">
                  <c:v>61.474427927546252</c:v>
                </c:pt>
                <c:pt idx="12">
                  <c:v>60.040236307661665</c:v>
                </c:pt>
                <c:pt idx="13">
                  <c:v>65.990776429865647</c:v>
                </c:pt>
                <c:pt idx="14">
                  <c:v>56.823611967632218</c:v>
                </c:pt>
                <c:pt idx="15">
                  <c:v>58.005287335412326</c:v>
                </c:pt>
                <c:pt idx="16">
                  <c:v>61.717210313100125</c:v>
                </c:pt>
                <c:pt idx="17">
                  <c:v>52.691955328938135</c:v>
                </c:pt>
                <c:pt idx="18">
                  <c:v>58.800913067516504</c:v>
                </c:pt>
                <c:pt idx="19">
                  <c:v>44.570908292447115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5294320"/>
        <c:axId val="-1995295952"/>
      </c:lineChart>
      <c:catAx>
        <c:axId val="-199529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5293776"/>
        <c:crosses val="autoZero"/>
        <c:auto val="1"/>
        <c:lblAlgn val="ctr"/>
        <c:lblOffset val="100"/>
        <c:noMultiLvlLbl val="0"/>
      </c:catAx>
      <c:valAx>
        <c:axId val="-199529377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CO" sz="1200" b="1" i="0" baseline="0">
                    <a:effectLst/>
                  </a:rPr>
                  <a:t>Ejecución 2013</a:t>
                </a:r>
                <a:endParaRPr lang="es-CO" sz="12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5293232"/>
        <c:crosses val="autoZero"/>
        <c:crossBetween val="between"/>
      </c:valAx>
      <c:valAx>
        <c:axId val="-1995295952"/>
        <c:scaling>
          <c:orientation val="minMax"/>
          <c:min val="2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CO" sz="1200"/>
                  <a:t>Ejecución</a:t>
                </a:r>
                <a:r>
                  <a:rPr lang="es-CO" sz="1200" baseline="0"/>
                  <a:t> 2012</a:t>
                </a:r>
                <a:endParaRPr lang="es-CO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5294320"/>
        <c:crosses val="max"/>
        <c:crossBetween val="between"/>
      </c:valAx>
      <c:catAx>
        <c:axId val="-1995294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99529595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j-ea"/>
                <a:cs typeface="+mj-cs"/>
              </a:defRPr>
            </a:pPr>
            <a:r>
              <a:rPr lang="es-CO" sz="1200">
                <a:solidFill>
                  <a:sysClr val="windowText" lastClr="000000"/>
                </a:solidFill>
              </a:rPr>
              <a:t>Ejecución Presupuestal Junio 2014 vs Junio 2012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0" normalizeH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j-ea"/>
              <a:cs typeface="+mj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8032806261614115E-2"/>
          <c:y val="6.1556106773827522E-2"/>
          <c:w val="0.89009945410739699"/>
          <c:h val="0.74965167696431201"/>
        </c:manualLayout>
      </c:layout>
      <c:lineChart>
        <c:grouping val="standard"/>
        <c:varyColors val="0"/>
        <c:ser>
          <c:idx val="2"/>
          <c:order val="2"/>
          <c:tx>
            <c:v>% Ejec 2016</c:v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28575">
                <a:solidFill>
                  <a:schemeClr val="accent4">
                    <a:lumMod val="75000"/>
                  </a:schemeClr>
                </a:solidFill>
                <a:round/>
              </a:ln>
              <a:effectLst/>
            </c:spPr>
          </c:marker>
          <c:cat>
            <c:strRef>
              <c:f>'Gastos Junio 14-12'!$B$7:$B$26</c:f>
              <c:strCache>
                <c:ptCount val="20"/>
                <c:pt idx="0">
                  <c:v>Usaquén </c:v>
                </c:pt>
                <c:pt idx="1">
                  <c:v>Chapinero </c:v>
                </c:pt>
                <c:pt idx="2">
                  <c:v>Santafé</c:v>
                </c:pt>
                <c:pt idx="3">
                  <c:v>San Cristóbal 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 </c:v>
                </c:pt>
                <c:pt idx="12">
                  <c:v>Teusaquillo</c:v>
                </c:pt>
                <c:pt idx="13">
                  <c:v>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Candelaria </c:v>
                </c:pt>
                <c:pt idx="17">
                  <c:v>Rafael Uribe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Junio 14-12'!$BH$7:$BH$26</c:f>
              <c:numCache>
                <c:formatCode>_-* #,##0.0_-;\-* #,##0.0_-;_-* "-"??_-;_-@_-</c:formatCode>
                <c:ptCount val="20"/>
                <c:pt idx="0">
                  <c:v>41.97270754370949</c:v>
                </c:pt>
                <c:pt idx="1">
                  <c:v>46.791264935774635</c:v>
                </c:pt>
                <c:pt idx="2">
                  <c:v>51.483708754907084</c:v>
                </c:pt>
                <c:pt idx="3">
                  <c:v>47.921049129016694</c:v>
                </c:pt>
                <c:pt idx="4">
                  <c:v>42.643234491713905</c:v>
                </c:pt>
                <c:pt idx="5">
                  <c:v>45.432637848513409</c:v>
                </c:pt>
                <c:pt idx="6">
                  <c:v>68.307553180757168</c:v>
                </c:pt>
                <c:pt idx="7">
                  <c:v>48.888928975491844</c:v>
                </c:pt>
                <c:pt idx="8">
                  <c:v>55.388463647470346</c:v>
                </c:pt>
                <c:pt idx="9">
                  <c:v>49.483741729111372</c:v>
                </c:pt>
                <c:pt idx="10">
                  <c:v>70.658117848829335</c:v>
                </c:pt>
                <c:pt idx="11">
                  <c:v>42.138683388579913</c:v>
                </c:pt>
                <c:pt idx="12">
                  <c:v>55.321321825924343</c:v>
                </c:pt>
                <c:pt idx="13">
                  <c:v>46.615208200655047</c:v>
                </c:pt>
                <c:pt idx="14">
                  <c:v>62.150994880982665</c:v>
                </c:pt>
                <c:pt idx="15">
                  <c:v>50.635540156358495</c:v>
                </c:pt>
                <c:pt idx="16">
                  <c:v>48.661161517703292</c:v>
                </c:pt>
                <c:pt idx="17">
                  <c:v>58.539086876518823</c:v>
                </c:pt>
                <c:pt idx="18">
                  <c:v>31.854959618591067</c:v>
                </c:pt>
                <c:pt idx="19">
                  <c:v>39.974225156276141</c:v>
                </c:pt>
              </c:numCache>
            </c:numRef>
          </c:val>
          <c:smooth val="0"/>
        </c:ser>
        <c:ser>
          <c:idx val="3"/>
          <c:order val="3"/>
          <c:tx>
            <c:v>% Giros 2016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2857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'Gastos Junio 14-12'!$B$7:$B$26</c:f>
              <c:strCache>
                <c:ptCount val="20"/>
                <c:pt idx="0">
                  <c:v>Usaquén </c:v>
                </c:pt>
                <c:pt idx="1">
                  <c:v>Chapinero </c:v>
                </c:pt>
                <c:pt idx="2">
                  <c:v>Santafé</c:v>
                </c:pt>
                <c:pt idx="3">
                  <c:v>San Cristóbal 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 </c:v>
                </c:pt>
                <c:pt idx="12">
                  <c:v>Teusaquillo</c:v>
                </c:pt>
                <c:pt idx="13">
                  <c:v>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Candelaria </c:v>
                </c:pt>
                <c:pt idx="17">
                  <c:v>Rafael Uribe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Junio 14-12'!$BD$7:$BD$26</c:f>
              <c:numCache>
                <c:formatCode>_-* #,##0.0_-;\-* #,##0.0_-;_-* "-"??_-;_-@_-</c:formatCode>
                <c:ptCount val="20"/>
                <c:pt idx="0">
                  <c:v>20.539436111443372</c:v>
                </c:pt>
                <c:pt idx="1">
                  <c:v>22.246532961326633</c:v>
                </c:pt>
                <c:pt idx="2">
                  <c:v>19.51510942391657</c:v>
                </c:pt>
                <c:pt idx="3">
                  <c:v>16.147636932830476</c:v>
                </c:pt>
                <c:pt idx="4">
                  <c:v>20.553364245884804</c:v>
                </c:pt>
                <c:pt idx="5">
                  <c:v>9.8895235499011385</c:v>
                </c:pt>
                <c:pt idx="6">
                  <c:v>19.442850888516919</c:v>
                </c:pt>
                <c:pt idx="7">
                  <c:v>12.675943784426755</c:v>
                </c:pt>
                <c:pt idx="8">
                  <c:v>16.634447006615684</c:v>
                </c:pt>
                <c:pt idx="9">
                  <c:v>13.906675189903812</c:v>
                </c:pt>
                <c:pt idx="10">
                  <c:v>22.240617573516531</c:v>
                </c:pt>
                <c:pt idx="11">
                  <c:v>23.04355027393898</c:v>
                </c:pt>
                <c:pt idx="12">
                  <c:v>20.858658213003601</c:v>
                </c:pt>
                <c:pt idx="13">
                  <c:v>13.090381579950819</c:v>
                </c:pt>
                <c:pt idx="14">
                  <c:v>28.472777263269329</c:v>
                </c:pt>
                <c:pt idx="15">
                  <c:v>15.23992427607174</c:v>
                </c:pt>
                <c:pt idx="16">
                  <c:v>17.324966500118812</c:v>
                </c:pt>
                <c:pt idx="17">
                  <c:v>19.231825239201335</c:v>
                </c:pt>
                <c:pt idx="18">
                  <c:v>11.147500143717082</c:v>
                </c:pt>
                <c:pt idx="19">
                  <c:v>17.402863813874774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5290512"/>
        <c:axId val="-1995289424"/>
      </c:lineChart>
      <c:lineChart>
        <c:grouping val="standard"/>
        <c:varyColors val="0"/>
        <c:ser>
          <c:idx val="1"/>
          <c:order val="0"/>
          <c:tx>
            <c:v>% Ejec 2012</c:v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28575">
                <a:solidFill>
                  <a:schemeClr val="accent5"/>
                </a:solidFill>
                <a:prstDash val="sysDash"/>
                <a:round/>
              </a:ln>
              <a:effectLst/>
            </c:spPr>
          </c:marker>
          <c:cat>
            <c:strRef>
              <c:f>'Gastos Junio 14-12'!$B$7:$B$26</c:f>
              <c:strCache>
                <c:ptCount val="20"/>
                <c:pt idx="0">
                  <c:v>Usaquén </c:v>
                </c:pt>
                <c:pt idx="1">
                  <c:v>Chapinero </c:v>
                </c:pt>
                <c:pt idx="2">
                  <c:v>Santafé</c:v>
                </c:pt>
                <c:pt idx="3">
                  <c:v>San Cristóbal 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 </c:v>
                </c:pt>
                <c:pt idx="12">
                  <c:v>Teusaquillo</c:v>
                </c:pt>
                <c:pt idx="13">
                  <c:v>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Candelaria </c:v>
                </c:pt>
                <c:pt idx="17">
                  <c:v>Rafael Uribe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Junio 14-12'!$BA$7:$BA$26</c:f>
              <c:numCache>
                <c:formatCode>_-* #,##0.0_-;\-* #,##0.0_-;_-* "-"??_-;_-@_-</c:formatCode>
                <c:ptCount val="20"/>
                <c:pt idx="0">
                  <c:v>48.814797257753305</c:v>
                </c:pt>
                <c:pt idx="1">
                  <c:v>47.16555193416184</c:v>
                </c:pt>
                <c:pt idx="2">
                  <c:v>49.499541515104958</c:v>
                </c:pt>
                <c:pt idx="3">
                  <c:v>33.596915206474634</c:v>
                </c:pt>
                <c:pt idx="4">
                  <c:v>52.02948687783622</c:v>
                </c:pt>
                <c:pt idx="5">
                  <c:v>49.542357552357288</c:v>
                </c:pt>
                <c:pt idx="6">
                  <c:v>52.157482573821042</c:v>
                </c:pt>
                <c:pt idx="7">
                  <c:v>46.392902020804101</c:v>
                </c:pt>
                <c:pt idx="8">
                  <c:v>53.041185691400159</c:v>
                </c:pt>
                <c:pt idx="9">
                  <c:v>64.069555511197365</c:v>
                </c:pt>
                <c:pt idx="10">
                  <c:v>67.278013996826616</c:v>
                </c:pt>
                <c:pt idx="11">
                  <c:v>49.899126405010357</c:v>
                </c:pt>
                <c:pt idx="12">
                  <c:v>52.138212819613564</c:v>
                </c:pt>
                <c:pt idx="13">
                  <c:v>51.146435903508191</c:v>
                </c:pt>
                <c:pt idx="14">
                  <c:v>45.532252743125277</c:v>
                </c:pt>
                <c:pt idx="15">
                  <c:v>48.75196674786833</c:v>
                </c:pt>
                <c:pt idx="16">
                  <c:v>48.392461319826452</c:v>
                </c:pt>
                <c:pt idx="17">
                  <c:v>58.962767123170181</c:v>
                </c:pt>
                <c:pt idx="18">
                  <c:v>50.208486545703344</c:v>
                </c:pt>
                <c:pt idx="19">
                  <c:v>51.626198358625267</c:v>
                </c:pt>
              </c:numCache>
            </c:numRef>
          </c:val>
          <c:smooth val="0"/>
        </c:ser>
        <c:ser>
          <c:idx val="0"/>
          <c:order val="1"/>
          <c:tx>
            <c:v>% Giros 2012</c:v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cat>
            <c:strRef>
              <c:f>'Gastos Junio 14-12'!$B$7:$B$26</c:f>
              <c:strCache>
                <c:ptCount val="20"/>
                <c:pt idx="0">
                  <c:v>Usaquén </c:v>
                </c:pt>
                <c:pt idx="1">
                  <c:v>Chapinero </c:v>
                </c:pt>
                <c:pt idx="2">
                  <c:v>Santafé</c:v>
                </c:pt>
                <c:pt idx="3">
                  <c:v>San Cristóbal 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 </c:v>
                </c:pt>
                <c:pt idx="12">
                  <c:v>Teusaquillo</c:v>
                </c:pt>
                <c:pt idx="13">
                  <c:v>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Candelaria </c:v>
                </c:pt>
                <c:pt idx="17">
                  <c:v>Rafael Uribe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Junio 14-12'!$AW$7:$AW$26</c:f>
              <c:numCache>
                <c:formatCode>_-* #,##0.0_-;\-* #,##0.0_-;_-* "-"??_-;_-@_-</c:formatCode>
                <c:ptCount val="20"/>
                <c:pt idx="0">
                  <c:v>13.563370729849488</c:v>
                </c:pt>
                <c:pt idx="1">
                  <c:v>19.841370904636761</c:v>
                </c:pt>
                <c:pt idx="2">
                  <c:v>20.083863288874877</c:v>
                </c:pt>
                <c:pt idx="3">
                  <c:v>16.059620150446463</c:v>
                </c:pt>
                <c:pt idx="4">
                  <c:v>22.811619564288979</c:v>
                </c:pt>
                <c:pt idx="5">
                  <c:v>22.531780886952298</c:v>
                </c:pt>
                <c:pt idx="6">
                  <c:v>17.107626469072361</c:v>
                </c:pt>
                <c:pt idx="7">
                  <c:v>14.042565942169235</c:v>
                </c:pt>
                <c:pt idx="8">
                  <c:v>15.206853054839334</c:v>
                </c:pt>
                <c:pt idx="9">
                  <c:v>18.973940294349369</c:v>
                </c:pt>
                <c:pt idx="10">
                  <c:v>24.771159592913598</c:v>
                </c:pt>
                <c:pt idx="11">
                  <c:v>20.830301669812538</c:v>
                </c:pt>
                <c:pt idx="12">
                  <c:v>19.844819349215253</c:v>
                </c:pt>
                <c:pt idx="13">
                  <c:v>22.140377297791495</c:v>
                </c:pt>
                <c:pt idx="14">
                  <c:v>13.479660225596582</c:v>
                </c:pt>
                <c:pt idx="15">
                  <c:v>20.973166728630172</c:v>
                </c:pt>
                <c:pt idx="16">
                  <c:v>22.378010076493958</c:v>
                </c:pt>
                <c:pt idx="17">
                  <c:v>21.182525554435099</c:v>
                </c:pt>
                <c:pt idx="18">
                  <c:v>10.30157375940108</c:v>
                </c:pt>
                <c:pt idx="19">
                  <c:v>24.066453293534678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4829440"/>
        <c:axId val="-1995288880"/>
      </c:lineChart>
      <c:catAx>
        <c:axId val="-199529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5289424"/>
        <c:crosses val="autoZero"/>
        <c:auto val="1"/>
        <c:lblAlgn val="ctr"/>
        <c:lblOffset val="100"/>
        <c:noMultiLvlLbl val="0"/>
      </c:catAx>
      <c:valAx>
        <c:axId val="-199528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CO" sz="1200" b="1" i="0" baseline="0">
                    <a:effectLst/>
                  </a:rPr>
                  <a:t>Ejecución 2014</a:t>
                </a:r>
                <a:endParaRPr lang="es-CO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5290512"/>
        <c:crosses val="autoZero"/>
        <c:crossBetween val="between"/>
      </c:valAx>
      <c:valAx>
        <c:axId val="-1995288880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CO" sz="1200"/>
                  <a:t>Ejecución</a:t>
                </a:r>
                <a:r>
                  <a:rPr lang="es-CO" sz="1200" baseline="0"/>
                  <a:t> 2012</a:t>
                </a:r>
                <a:endParaRPr lang="es-CO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4829440"/>
        <c:crosses val="max"/>
        <c:crossBetween val="between"/>
      </c:valAx>
      <c:catAx>
        <c:axId val="-1994829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99528888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j-ea"/>
                <a:cs typeface="+mj-cs"/>
              </a:defRPr>
            </a:pPr>
            <a:r>
              <a:rPr lang="es-CO" sz="1200">
                <a:solidFill>
                  <a:sysClr val="windowText" lastClr="000000"/>
                </a:solidFill>
              </a:rPr>
              <a:t>Ejecución Presupuestal Septiembre 2014 vs Septiembre</a:t>
            </a:r>
            <a:r>
              <a:rPr lang="es-CO" sz="1200" baseline="0">
                <a:solidFill>
                  <a:sysClr val="windowText" lastClr="000000"/>
                </a:solidFill>
              </a:rPr>
              <a:t> </a:t>
            </a:r>
            <a:r>
              <a:rPr lang="es-CO" sz="1200">
                <a:solidFill>
                  <a:sysClr val="windowText" lastClr="000000"/>
                </a:solidFill>
              </a:rPr>
              <a:t>2012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0" normalizeH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j-ea"/>
              <a:cs typeface="+mj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8032806261614115E-2"/>
          <c:y val="6.1556106773827522E-2"/>
          <c:w val="0.89009945410739699"/>
          <c:h val="0.74965167696431201"/>
        </c:manualLayout>
      </c:layout>
      <c:lineChart>
        <c:grouping val="standard"/>
        <c:varyColors val="0"/>
        <c:ser>
          <c:idx val="2"/>
          <c:order val="2"/>
          <c:tx>
            <c:v>% Ejec 2016</c:v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28575">
                <a:solidFill>
                  <a:schemeClr val="accent4">
                    <a:lumMod val="75000"/>
                  </a:schemeClr>
                </a:solidFill>
                <a:round/>
              </a:ln>
              <a:effectLst/>
            </c:spPr>
          </c:marker>
          <c:cat>
            <c:strRef>
              <c:f>'Gastos Septiembre 14-12'!$B$7:$B$26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Septiembre 14-12'!$BH$7:$BH$26</c:f>
              <c:numCache>
                <c:formatCode>_-* #,##0.0_-;\-* #,##0.0_-;_-* "-"??_-;_-@_-</c:formatCode>
                <c:ptCount val="20"/>
                <c:pt idx="0">
                  <c:v>56.20658380839253</c:v>
                </c:pt>
                <c:pt idx="1">
                  <c:v>60.611933913104387</c:v>
                </c:pt>
                <c:pt idx="2">
                  <c:v>74.95528759836516</c:v>
                </c:pt>
                <c:pt idx="3">
                  <c:v>57.895181632525436</c:v>
                </c:pt>
                <c:pt idx="4">
                  <c:v>70.488317305246824</c:v>
                </c:pt>
                <c:pt idx="5">
                  <c:v>54.344809480597014</c:v>
                </c:pt>
                <c:pt idx="6">
                  <c:v>76.952238050050852</c:v>
                </c:pt>
                <c:pt idx="7">
                  <c:v>56.743359713064955</c:v>
                </c:pt>
                <c:pt idx="8">
                  <c:v>64.153708952735968</c:v>
                </c:pt>
                <c:pt idx="9">
                  <c:v>54.665969061540018</c:v>
                </c:pt>
                <c:pt idx="10">
                  <c:v>82.397782603498598</c:v>
                </c:pt>
                <c:pt idx="11">
                  <c:v>76.005375536715079</c:v>
                </c:pt>
                <c:pt idx="12">
                  <c:v>70.435882291980221</c:v>
                </c:pt>
                <c:pt idx="13">
                  <c:v>55.926304874654932</c:v>
                </c:pt>
                <c:pt idx="14">
                  <c:v>69.654717781915636</c:v>
                </c:pt>
                <c:pt idx="15">
                  <c:v>78.089954882026319</c:v>
                </c:pt>
                <c:pt idx="16">
                  <c:v>68.4758136260604</c:v>
                </c:pt>
                <c:pt idx="17">
                  <c:v>64.335130618911336</c:v>
                </c:pt>
                <c:pt idx="18">
                  <c:v>53.102861597010623</c:v>
                </c:pt>
                <c:pt idx="19">
                  <c:v>80.32134672736376</c:v>
                </c:pt>
              </c:numCache>
            </c:numRef>
          </c:val>
          <c:smooth val="0"/>
        </c:ser>
        <c:ser>
          <c:idx val="3"/>
          <c:order val="3"/>
          <c:tx>
            <c:v>% Giros 2016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2857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'Gastos Septiembre 14-12'!$B$7:$B$26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Septiembre 14-12'!$BD$7:$BD$26</c:f>
              <c:numCache>
                <c:formatCode>_-* #,##0.0_-;\-* #,##0.0_-;_-* "-"??_-;_-@_-</c:formatCode>
                <c:ptCount val="20"/>
                <c:pt idx="0">
                  <c:v>30.856459873836705</c:v>
                </c:pt>
                <c:pt idx="1">
                  <c:v>42.450835492578427</c:v>
                </c:pt>
                <c:pt idx="2">
                  <c:v>29.887220234241742</c:v>
                </c:pt>
                <c:pt idx="3">
                  <c:v>30.023716992781306</c:v>
                </c:pt>
                <c:pt idx="4">
                  <c:v>33.203453064974042</c:v>
                </c:pt>
                <c:pt idx="5">
                  <c:v>17.560200816532586</c:v>
                </c:pt>
                <c:pt idx="6">
                  <c:v>36.374558846233896</c:v>
                </c:pt>
                <c:pt idx="7">
                  <c:v>19.479734957413118</c:v>
                </c:pt>
                <c:pt idx="8">
                  <c:v>25.640845711572901</c:v>
                </c:pt>
                <c:pt idx="9">
                  <c:v>22.268376949822901</c:v>
                </c:pt>
                <c:pt idx="10">
                  <c:v>38.849179745880008</c:v>
                </c:pt>
                <c:pt idx="11">
                  <c:v>39.417073813014952</c:v>
                </c:pt>
                <c:pt idx="12">
                  <c:v>38.218467519754562</c:v>
                </c:pt>
                <c:pt idx="13">
                  <c:v>24.655610535847543</c:v>
                </c:pt>
                <c:pt idx="14">
                  <c:v>39.397215436505434</c:v>
                </c:pt>
                <c:pt idx="15">
                  <c:v>29.738984384489932</c:v>
                </c:pt>
                <c:pt idx="16">
                  <c:v>28.884672500398583</c:v>
                </c:pt>
                <c:pt idx="17">
                  <c:v>29.923431677172417</c:v>
                </c:pt>
                <c:pt idx="18">
                  <c:v>27.437188679500242</c:v>
                </c:pt>
                <c:pt idx="19">
                  <c:v>25.868853732046194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4829984"/>
        <c:axId val="-1994828352"/>
      </c:lineChart>
      <c:lineChart>
        <c:grouping val="standard"/>
        <c:varyColors val="0"/>
        <c:ser>
          <c:idx val="1"/>
          <c:order val="0"/>
          <c:tx>
            <c:v>% Ejec 2012</c:v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28575">
                <a:solidFill>
                  <a:schemeClr val="accent5"/>
                </a:solidFill>
                <a:prstDash val="sysDash"/>
                <a:round/>
              </a:ln>
              <a:effectLst/>
            </c:spPr>
          </c:marker>
          <c:cat>
            <c:strRef>
              <c:f>'Gastos Septiembre 14-12'!$B$7:$B$26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Septiembre 14-12'!$BA$7:$BA$26</c:f>
              <c:numCache>
                <c:formatCode>_-* #,##0.0_-;\-* #,##0.0_-;_-* "-"??_-;_-@_-</c:formatCode>
                <c:ptCount val="20"/>
                <c:pt idx="0">
                  <c:v>57.570481552378197</c:v>
                </c:pt>
                <c:pt idx="1">
                  <c:v>59.349332524076537</c:v>
                </c:pt>
                <c:pt idx="2">
                  <c:v>59.449476199759289</c:v>
                </c:pt>
                <c:pt idx="3">
                  <c:v>49.822907589060051</c:v>
                </c:pt>
                <c:pt idx="4">
                  <c:v>61.873978434314836</c:v>
                </c:pt>
                <c:pt idx="5">
                  <c:v>61.786085786116644</c:v>
                </c:pt>
                <c:pt idx="6">
                  <c:v>63.336944978661158</c:v>
                </c:pt>
                <c:pt idx="7">
                  <c:v>55.514885724950183</c:v>
                </c:pt>
                <c:pt idx="8">
                  <c:v>58.899361403701832</c:v>
                </c:pt>
                <c:pt idx="9">
                  <c:v>66.919889312662761</c:v>
                </c:pt>
                <c:pt idx="10">
                  <c:v>72.425104716253927</c:v>
                </c:pt>
                <c:pt idx="11">
                  <c:v>51.067125511074742</c:v>
                </c:pt>
                <c:pt idx="12">
                  <c:v>56.508142659080541</c:v>
                </c:pt>
                <c:pt idx="13">
                  <c:v>55.539867264227126</c:v>
                </c:pt>
                <c:pt idx="14">
                  <c:v>47.575634417890598</c:v>
                </c:pt>
                <c:pt idx="15">
                  <c:v>62.475381297257513</c:v>
                </c:pt>
                <c:pt idx="16">
                  <c:v>50.171441450452214</c:v>
                </c:pt>
                <c:pt idx="17">
                  <c:v>47.394587950826491</c:v>
                </c:pt>
                <c:pt idx="18">
                  <c:v>56.634362155881533</c:v>
                </c:pt>
                <c:pt idx="19">
                  <c:v>57.306648191751904</c:v>
                </c:pt>
              </c:numCache>
            </c:numRef>
          </c:val>
          <c:smooth val="0"/>
        </c:ser>
        <c:ser>
          <c:idx val="0"/>
          <c:order val="1"/>
          <c:tx>
            <c:v>% Giros 2012</c:v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cat>
            <c:strRef>
              <c:f>'Gastos Septiembre 14-12'!$B$7:$B$26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Septiembre 14-12'!$AW$7:$AW$26</c:f>
              <c:numCache>
                <c:formatCode>_-* #,##0.0_-;\-* #,##0.0_-;_-* "-"??_-;_-@_-</c:formatCode>
                <c:ptCount val="20"/>
                <c:pt idx="0">
                  <c:v>24.700676001816163</c:v>
                </c:pt>
                <c:pt idx="1">
                  <c:v>34.123726628628489</c:v>
                </c:pt>
                <c:pt idx="2">
                  <c:v>25.842364993447237</c:v>
                </c:pt>
                <c:pt idx="3">
                  <c:v>29.346530903092699</c:v>
                </c:pt>
                <c:pt idx="4">
                  <c:v>34.268574000886225</c:v>
                </c:pt>
                <c:pt idx="5">
                  <c:v>32.207968716735728</c:v>
                </c:pt>
                <c:pt idx="6">
                  <c:v>27.594489469858541</c:v>
                </c:pt>
                <c:pt idx="7">
                  <c:v>24.115730996261785</c:v>
                </c:pt>
                <c:pt idx="8">
                  <c:v>27.076740601765348</c:v>
                </c:pt>
                <c:pt idx="9">
                  <c:v>32.817782075084637</c:v>
                </c:pt>
                <c:pt idx="10">
                  <c:v>33.874657674451299</c:v>
                </c:pt>
                <c:pt idx="11">
                  <c:v>32.398954664760396</c:v>
                </c:pt>
                <c:pt idx="12">
                  <c:v>24.885126197816952</c:v>
                </c:pt>
                <c:pt idx="13">
                  <c:v>32.857072161948473</c:v>
                </c:pt>
                <c:pt idx="14">
                  <c:v>20.554076816563224</c:v>
                </c:pt>
                <c:pt idx="15">
                  <c:v>30.24406285940681</c:v>
                </c:pt>
                <c:pt idx="16">
                  <c:v>28.484166268090693</c:v>
                </c:pt>
                <c:pt idx="17">
                  <c:v>25.136380484315225</c:v>
                </c:pt>
                <c:pt idx="18">
                  <c:v>23.37373587095626</c:v>
                </c:pt>
                <c:pt idx="19">
                  <c:v>33.774992668605641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4827808"/>
        <c:axId val="-1994831072"/>
      </c:lineChart>
      <c:catAx>
        <c:axId val="-19948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4828352"/>
        <c:crosses val="autoZero"/>
        <c:auto val="1"/>
        <c:lblAlgn val="ctr"/>
        <c:lblOffset val="100"/>
        <c:noMultiLvlLbl val="0"/>
      </c:catAx>
      <c:valAx>
        <c:axId val="-1994828352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CO" sz="1200" b="1" i="0" baseline="0">
                    <a:effectLst/>
                  </a:rPr>
                  <a:t>Ejecución 2014</a:t>
                </a:r>
                <a:endParaRPr lang="es-CO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4829984"/>
        <c:crosses val="autoZero"/>
        <c:crossBetween val="between"/>
      </c:valAx>
      <c:valAx>
        <c:axId val="-1994831072"/>
        <c:scaling>
          <c:orientation val="minMax"/>
          <c:max val="9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CO" sz="1200"/>
                  <a:t>Ejecución</a:t>
                </a:r>
                <a:r>
                  <a:rPr lang="es-CO" sz="1200" baseline="0"/>
                  <a:t> 2012</a:t>
                </a:r>
                <a:endParaRPr lang="es-CO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4827808"/>
        <c:crosses val="max"/>
        <c:crossBetween val="between"/>
      </c:valAx>
      <c:catAx>
        <c:axId val="-1994827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99483107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j-ea"/>
                <a:cs typeface="+mj-cs"/>
              </a:defRPr>
            </a:pPr>
            <a:r>
              <a:rPr lang="es-CO" sz="1200">
                <a:solidFill>
                  <a:sysClr val="windowText" lastClr="000000"/>
                </a:solidFill>
              </a:rPr>
              <a:t>Ejecución Presupuestal Diciembre</a:t>
            </a:r>
            <a:r>
              <a:rPr lang="es-CO" sz="1200" baseline="0">
                <a:solidFill>
                  <a:sysClr val="windowText" lastClr="000000"/>
                </a:solidFill>
              </a:rPr>
              <a:t> </a:t>
            </a:r>
            <a:r>
              <a:rPr lang="es-CO" sz="1200">
                <a:solidFill>
                  <a:sysClr val="windowText" lastClr="000000"/>
                </a:solidFill>
              </a:rPr>
              <a:t>2014 vs Diciembre 2012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0" normalizeH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j-ea"/>
              <a:cs typeface="+mj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8032806261614115E-2"/>
          <c:y val="6.1556106773827522E-2"/>
          <c:w val="0.89009945410739699"/>
          <c:h val="0.74965167696431201"/>
        </c:manualLayout>
      </c:layout>
      <c:lineChart>
        <c:grouping val="standard"/>
        <c:varyColors val="0"/>
        <c:ser>
          <c:idx val="2"/>
          <c:order val="2"/>
          <c:tx>
            <c:v>% Ejec 2016</c:v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28575">
                <a:solidFill>
                  <a:schemeClr val="accent4">
                    <a:lumMod val="75000"/>
                  </a:schemeClr>
                </a:solidFill>
                <a:round/>
              </a:ln>
              <a:effectLst/>
            </c:spPr>
          </c:marker>
          <c:cat>
            <c:strRef>
              <c:f>'Gastos Diciembre 14-12'!$B$7:$B$26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Diciembre 14-12'!$BH$7:$BH$26</c:f>
              <c:numCache>
                <c:formatCode>_-* #,##0.0_-;\-* #,##0.0_-;_-* "-"??_-;_-@_-</c:formatCode>
                <c:ptCount val="20"/>
                <c:pt idx="0">
                  <c:v>95.956761712479178</c:v>
                </c:pt>
                <c:pt idx="1">
                  <c:v>96.834434376451711</c:v>
                </c:pt>
                <c:pt idx="2">
                  <c:v>97.696463679082683</c:v>
                </c:pt>
                <c:pt idx="3">
                  <c:v>94.036017770800825</c:v>
                </c:pt>
                <c:pt idx="4">
                  <c:v>97.818722877806152</c:v>
                </c:pt>
                <c:pt idx="5">
                  <c:v>97.651281062442379</c:v>
                </c:pt>
                <c:pt idx="6">
                  <c:v>97.975836323335997</c:v>
                </c:pt>
                <c:pt idx="7">
                  <c:v>92.323699410871455</c:v>
                </c:pt>
                <c:pt idx="8">
                  <c:v>96.776952487016246</c:v>
                </c:pt>
                <c:pt idx="9">
                  <c:v>99.559574562073877</c:v>
                </c:pt>
                <c:pt idx="10">
                  <c:v>97.675110635844732</c:v>
                </c:pt>
                <c:pt idx="11">
                  <c:v>93.737165008795316</c:v>
                </c:pt>
                <c:pt idx="12">
                  <c:v>98.354005462493276</c:v>
                </c:pt>
                <c:pt idx="13">
                  <c:v>98.242421434788994</c:v>
                </c:pt>
                <c:pt idx="14">
                  <c:v>99.031185048619292</c:v>
                </c:pt>
                <c:pt idx="15">
                  <c:v>97.712635318823146</c:v>
                </c:pt>
                <c:pt idx="16">
                  <c:v>98.422760310816841</c:v>
                </c:pt>
                <c:pt idx="17">
                  <c:v>98.825396729537388</c:v>
                </c:pt>
                <c:pt idx="18">
                  <c:v>95.519549883565773</c:v>
                </c:pt>
                <c:pt idx="19">
                  <c:v>98.910880881687575</c:v>
                </c:pt>
              </c:numCache>
            </c:numRef>
          </c:val>
          <c:smooth val="0"/>
        </c:ser>
        <c:ser>
          <c:idx val="3"/>
          <c:order val="3"/>
          <c:tx>
            <c:v>% Giros 2016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2857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'Gastos Diciembre 14-12'!$B$7:$B$26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Diciembre 14-12'!$BD$7:$BD$26</c:f>
              <c:numCache>
                <c:formatCode>_-* #,##0.0_-;\-* #,##0.0_-;_-* "-"??_-;_-@_-</c:formatCode>
                <c:ptCount val="20"/>
                <c:pt idx="0">
                  <c:v>50.088980676565974</c:v>
                </c:pt>
                <c:pt idx="1">
                  <c:v>60.826170994396435</c:v>
                </c:pt>
                <c:pt idx="2">
                  <c:v>53.324069866244983</c:v>
                </c:pt>
                <c:pt idx="3">
                  <c:v>44.607209120654829</c:v>
                </c:pt>
                <c:pt idx="4">
                  <c:v>48.021829538216195</c:v>
                </c:pt>
                <c:pt idx="5">
                  <c:v>32.296483315389722</c:v>
                </c:pt>
                <c:pt idx="6">
                  <c:v>53.699345987268309</c:v>
                </c:pt>
                <c:pt idx="7">
                  <c:v>32.001494288859796</c:v>
                </c:pt>
                <c:pt idx="8">
                  <c:v>37.65668996201893</c:v>
                </c:pt>
                <c:pt idx="9">
                  <c:v>37.156555133284421</c:v>
                </c:pt>
                <c:pt idx="10">
                  <c:v>62.066884000630552</c:v>
                </c:pt>
                <c:pt idx="11">
                  <c:v>51.940162157887301</c:v>
                </c:pt>
                <c:pt idx="12">
                  <c:v>54.692226989283654</c:v>
                </c:pt>
                <c:pt idx="13">
                  <c:v>42.694829672405916</c:v>
                </c:pt>
                <c:pt idx="14">
                  <c:v>52.732772871719092</c:v>
                </c:pt>
                <c:pt idx="15">
                  <c:v>51.376403235332681</c:v>
                </c:pt>
                <c:pt idx="16">
                  <c:v>48.214462853860631</c:v>
                </c:pt>
                <c:pt idx="17">
                  <c:v>33.840060369803183</c:v>
                </c:pt>
                <c:pt idx="18">
                  <c:v>42.761038495450514</c:v>
                </c:pt>
                <c:pt idx="19">
                  <c:v>49.590742613771802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4826720"/>
        <c:axId val="-1994826176"/>
      </c:lineChart>
      <c:lineChart>
        <c:grouping val="standard"/>
        <c:varyColors val="0"/>
        <c:ser>
          <c:idx val="1"/>
          <c:order val="0"/>
          <c:tx>
            <c:v>% Ejec 2012</c:v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28575">
                <a:solidFill>
                  <a:schemeClr val="accent5"/>
                </a:solidFill>
                <a:prstDash val="sysDash"/>
                <a:round/>
              </a:ln>
              <a:effectLst/>
            </c:spPr>
          </c:marker>
          <c:cat>
            <c:strRef>
              <c:f>'Gastos Diciembre 14-12'!$B$7:$B$26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Diciembre 14-12'!$BA$7:$BA$26</c:f>
              <c:numCache>
                <c:formatCode>_-* #,##0.0_-;\-* #,##0.0_-;_-* "-"??_-;_-@_-</c:formatCode>
                <c:ptCount val="20"/>
                <c:pt idx="0">
                  <c:v>91.978333860676685</c:v>
                </c:pt>
                <c:pt idx="1">
                  <c:v>95.022511467425062</c:v>
                </c:pt>
                <c:pt idx="2">
                  <c:v>96.883289729352256</c:v>
                </c:pt>
                <c:pt idx="3">
                  <c:v>87.380968691884206</c:v>
                </c:pt>
                <c:pt idx="4">
                  <c:v>99.015168232754903</c:v>
                </c:pt>
                <c:pt idx="5">
                  <c:v>96.853074967200371</c:v>
                </c:pt>
                <c:pt idx="6">
                  <c:v>97.000852428232676</c:v>
                </c:pt>
                <c:pt idx="7">
                  <c:v>96.072551756619944</c:v>
                </c:pt>
                <c:pt idx="8">
                  <c:v>98.082909730897555</c:v>
                </c:pt>
                <c:pt idx="9">
                  <c:v>98.659696971701521</c:v>
                </c:pt>
                <c:pt idx="10">
                  <c:v>94.961867457034487</c:v>
                </c:pt>
                <c:pt idx="11">
                  <c:v>96.047529992433041</c:v>
                </c:pt>
                <c:pt idx="12">
                  <c:v>99.089678891749529</c:v>
                </c:pt>
                <c:pt idx="13">
                  <c:v>98.591593364131242</c:v>
                </c:pt>
                <c:pt idx="14">
                  <c:v>88.840544743950005</c:v>
                </c:pt>
                <c:pt idx="15">
                  <c:v>94.635345156024215</c:v>
                </c:pt>
                <c:pt idx="16">
                  <c:v>96.852143124059936</c:v>
                </c:pt>
                <c:pt idx="17">
                  <c:v>88.505187091841847</c:v>
                </c:pt>
                <c:pt idx="18">
                  <c:v>92.250131506477956</c:v>
                </c:pt>
                <c:pt idx="19">
                  <c:v>96.761995886827918</c:v>
                </c:pt>
              </c:numCache>
            </c:numRef>
          </c:val>
          <c:smooth val="0"/>
        </c:ser>
        <c:ser>
          <c:idx val="0"/>
          <c:order val="1"/>
          <c:tx>
            <c:v>% Giros 2012</c:v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cat>
            <c:strRef>
              <c:f>'Gastos Diciembre 14-12'!$B$7:$B$26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Diciembre 14-12'!$AW$7:$AW$26</c:f>
              <c:numCache>
                <c:formatCode>_-* #,##0.0_-;\-* #,##0.0_-;_-* "-"??_-;_-@_-</c:formatCode>
                <c:ptCount val="20"/>
                <c:pt idx="0">
                  <c:v>44.181721004459888</c:v>
                </c:pt>
                <c:pt idx="1">
                  <c:v>67.173772917546046</c:v>
                </c:pt>
                <c:pt idx="2">
                  <c:v>51.987092616589557</c:v>
                </c:pt>
                <c:pt idx="3">
                  <c:v>66.233906461682864</c:v>
                </c:pt>
                <c:pt idx="4">
                  <c:v>57.530588789656477</c:v>
                </c:pt>
                <c:pt idx="5">
                  <c:v>67.000926300870404</c:v>
                </c:pt>
                <c:pt idx="6">
                  <c:v>59.795378232253974</c:v>
                </c:pt>
                <c:pt idx="7">
                  <c:v>55.874327183894493</c:v>
                </c:pt>
                <c:pt idx="8">
                  <c:v>55.818827207112754</c:v>
                </c:pt>
                <c:pt idx="9">
                  <c:v>61.957585494628788</c:v>
                </c:pt>
                <c:pt idx="10">
                  <c:v>52.884528549057862</c:v>
                </c:pt>
                <c:pt idx="11">
                  <c:v>61.474427927546252</c:v>
                </c:pt>
                <c:pt idx="12">
                  <c:v>60.040236307661665</c:v>
                </c:pt>
                <c:pt idx="13">
                  <c:v>65.990776429865647</c:v>
                </c:pt>
                <c:pt idx="14">
                  <c:v>56.823611967632218</c:v>
                </c:pt>
                <c:pt idx="15">
                  <c:v>58.005287335412326</c:v>
                </c:pt>
                <c:pt idx="16">
                  <c:v>61.717210313100125</c:v>
                </c:pt>
                <c:pt idx="17">
                  <c:v>52.691955328938135</c:v>
                </c:pt>
                <c:pt idx="18">
                  <c:v>58.800913067516504</c:v>
                </c:pt>
                <c:pt idx="19">
                  <c:v>44.570908292447115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3447200"/>
        <c:axId val="-1994825632"/>
      </c:lineChart>
      <c:catAx>
        <c:axId val="-199482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4826176"/>
        <c:crosses val="autoZero"/>
        <c:auto val="1"/>
        <c:lblAlgn val="ctr"/>
        <c:lblOffset val="100"/>
        <c:noMultiLvlLbl val="0"/>
      </c:catAx>
      <c:valAx>
        <c:axId val="-199482617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CO" sz="1200" b="1" i="0" baseline="0">
                    <a:effectLst/>
                  </a:rPr>
                  <a:t>Ejecución 2014</a:t>
                </a:r>
                <a:endParaRPr lang="es-CO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4826720"/>
        <c:crosses val="autoZero"/>
        <c:crossBetween val="between"/>
      </c:valAx>
      <c:valAx>
        <c:axId val="-1994825632"/>
        <c:scaling>
          <c:orientation val="minMax"/>
          <c:min val="2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CO" sz="1200"/>
                  <a:t>Ejecución</a:t>
                </a:r>
                <a:r>
                  <a:rPr lang="es-CO" sz="1200" baseline="0"/>
                  <a:t> 2012</a:t>
                </a:r>
                <a:endParaRPr lang="es-CO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3447200"/>
        <c:crosses val="max"/>
        <c:crossBetween val="between"/>
      </c:valAx>
      <c:catAx>
        <c:axId val="-1993447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99482563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j-ea"/>
                <a:cs typeface="+mj-cs"/>
              </a:defRPr>
            </a:pPr>
            <a:r>
              <a:rPr lang="es-CO" sz="1200">
                <a:solidFill>
                  <a:sysClr val="windowText" lastClr="000000"/>
                </a:solidFill>
              </a:rPr>
              <a:t>Ejecución Presupuestal Junio 2015 vs Junio 2012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0" normalizeH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j-ea"/>
              <a:cs typeface="+mj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8032806261614115E-2"/>
          <c:y val="6.1556106773827522E-2"/>
          <c:w val="0.89009945410739699"/>
          <c:h val="0.74965167696431201"/>
        </c:manualLayout>
      </c:layout>
      <c:lineChart>
        <c:grouping val="standard"/>
        <c:varyColors val="0"/>
        <c:ser>
          <c:idx val="2"/>
          <c:order val="2"/>
          <c:tx>
            <c:v>% Ejec 2016</c:v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28575">
                <a:solidFill>
                  <a:schemeClr val="accent4">
                    <a:lumMod val="75000"/>
                  </a:schemeClr>
                </a:solidFill>
                <a:round/>
              </a:ln>
              <a:effectLst/>
            </c:spPr>
          </c:marker>
          <c:cat>
            <c:strRef>
              <c:f>'Gastos Junio 15-12'!$B$7:$B$26</c:f>
              <c:strCache>
                <c:ptCount val="20"/>
                <c:pt idx="0">
                  <c:v>Usaquén </c:v>
                </c:pt>
                <c:pt idx="1">
                  <c:v>Chapinero </c:v>
                </c:pt>
                <c:pt idx="2">
                  <c:v>Santafé</c:v>
                </c:pt>
                <c:pt idx="3">
                  <c:v>San Cristóbal 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 </c:v>
                </c:pt>
                <c:pt idx="12">
                  <c:v>Teusaquillo</c:v>
                </c:pt>
                <c:pt idx="13">
                  <c:v>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Candelaria </c:v>
                </c:pt>
                <c:pt idx="17">
                  <c:v>Rafael Uribe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Junio 15-12'!$BH$7:$BH$26</c:f>
              <c:numCache>
                <c:formatCode>_-* #,##0.0_-;\-* #,##0.0_-;_-* "-"??_-;_-@_-</c:formatCode>
                <c:ptCount val="20"/>
                <c:pt idx="0">
                  <c:v>60.374898643660643</c:v>
                </c:pt>
                <c:pt idx="1">
                  <c:v>66.807224476160584</c:v>
                </c:pt>
                <c:pt idx="2">
                  <c:v>63.152011989149173</c:v>
                </c:pt>
                <c:pt idx="3">
                  <c:v>66.378632390010168</c:v>
                </c:pt>
                <c:pt idx="4">
                  <c:v>60.178184875102836</c:v>
                </c:pt>
                <c:pt idx="5">
                  <c:v>69.258127336070658</c:v>
                </c:pt>
                <c:pt idx="6">
                  <c:v>76.521167150437719</c:v>
                </c:pt>
                <c:pt idx="7">
                  <c:v>51.390988105791301</c:v>
                </c:pt>
                <c:pt idx="8">
                  <c:v>68.867347340344182</c:v>
                </c:pt>
                <c:pt idx="9">
                  <c:v>89.975555349680008</c:v>
                </c:pt>
                <c:pt idx="10">
                  <c:v>72.308304702092641</c:v>
                </c:pt>
                <c:pt idx="11">
                  <c:v>69.596864481567664</c:v>
                </c:pt>
                <c:pt idx="12">
                  <c:v>68.258170809026268</c:v>
                </c:pt>
                <c:pt idx="13">
                  <c:v>73.981156088392098</c:v>
                </c:pt>
                <c:pt idx="14">
                  <c:v>60.279187680786151</c:v>
                </c:pt>
                <c:pt idx="15">
                  <c:v>84.184200308403604</c:v>
                </c:pt>
                <c:pt idx="16">
                  <c:v>62.134437491889663</c:v>
                </c:pt>
                <c:pt idx="17">
                  <c:v>68.607781055964608</c:v>
                </c:pt>
                <c:pt idx="18">
                  <c:v>71.131042881895837</c:v>
                </c:pt>
                <c:pt idx="19">
                  <c:v>62.775360135292921</c:v>
                </c:pt>
              </c:numCache>
            </c:numRef>
          </c:val>
          <c:smooth val="0"/>
        </c:ser>
        <c:ser>
          <c:idx val="3"/>
          <c:order val="3"/>
          <c:tx>
            <c:v>% Giros 2016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2857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'Gastos Junio 15-12'!$B$7:$B$26</c:f>
              <c:strCache>
                <c:ptCount val="20"/>
                <c:pt idx="0">
                  <c:v>Usaquén </c:v>
                </c:pt>
                <c:pt idx="1">
                  <c:v>Chapinero </c:v>
                </c:pt>
                <c:pt idx="2">
                  <c:v>Santafé</c:v>
                </c:pt>
                <c:pt idx="3">
                  <c:v>San Cristóbal 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 </c:v>
                </c:pt>
                <c:pt idx="12">
                  <c:v>Teusaquillo</c:v>
                </c:pt>
                <c:pt idx="13">
                  <c:v>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Candelaria </c:v>
                </c:pt>
                <c:pt idx="17">
                  <c:v>Rafael Uribe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Junio 15-12'!$BD$7:$BD$26</c:f>
              <c:numCache>
                <c:formatCode>_-* #,##0.0_-;\-* #,##0.0_-;_-* "-"??_-;_-@_-</c:formatCode>
                <c:ptCount val="20"/>
                <c:pt idx="0">
                  <c:v>4.3330848711206462</c:v>
                </c:pt>
                <c:pt idx="1">
                  <c:v>6.0293399339977327</c:v>
                </c:pt>
                <c:pt idx="2">
                  <c:v>4.4076928741773687</c:v>
                </c:pt>
                <c:pt idx="3">
                  <c:v>4.028891799323727</c:v>
                </c:pt>
                <c:pt idx="4">
                  <c:v>4.4202595647470426</c:v>
                </c:pt>
                <c:pt idx="5">
                  <c:v>1.3081388487403969</c:v>
                </c:pt>
                <c:pt idx="6">
                  <c:v>8.3060112393188721</c:v>
                </c:pt>
                <c:pt idx="7">
                  <c:v>1.4548528330990398</c:v>
                </c:pt>
                <c:pt idx="8">
                  <c:v>2.350198763658339</c:v>
                </c:pt>
                <c:pt idx="9">
                  <c:v>4.6318144070048435</c:v>
                </c:pt>
                <c:pt idx="10">
                  <c:v>4.4064267870959313</c:v>
                </c:pt>
                <c:pt idx="11">
                  <c:v>5.5489845556216704</c:v>
                </c:pt>
                <c:pt idx="12">
                  <c:v>4.906084559617101</c:v>
                </c:pt>
                <c:pt idx="13">
                  <c:v>1.7329416990229642</c:v>
                </c:pt>
                <c:pt idx="14">
                  <c:v>3.8374601032994873</c:v>
                </c:pt>
                <c:pt idx="15">
                  <c:v>4.1513711494343077</c:v>
                </c:pt>
                <c:pt idx="16">
                  <c:v>0.9178558518209865</c:v>
                </c:pt>
                <c:pt idx="17">
                  <c:v>7.4927283934406992</c:v>
                </c:pt>
                <c:pt idx="18">
                  <c:v>1.8521123868178373</c:v>
                </c:pt>
                <c:pt idx="19">
                  <c:v>2.3544039701097348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3447744"/>
        <c:axId val="-1993448288"/>
      </c:lineChart>
      <c:lineChart>
        <c:grouping val="standard"/>
        <c:varyColors val="0"/>
        <c:ser>
          <c:idx val="1"/>
          <c:order val="0"/>
          <c:tx>
            <c:v>% Ejec 2012</c:v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28575">
                <a:solidFill>
                  <a:schemeClr val="accent5"/>
                </a:solidFill>
                <a:prstDash val="sysDash"/>
                <a:round/>
              </a:ln>
              <a:effectLst/>
            </c:spPr>
          </c:marker>
          <c:cat>
            <c:strRef>
              <c:f>'Gastos Junio 15-12'!$B$7:$B$26</c:f>
              <c:strCache>
                <c:ptCount val="20"/>
                <c:pt idx="0">
                  <c:v>Usaquén </c:v>
                </c:pt>
                <c:pt idx="1">
                  <c:v>Chapinero </c:v>
                </c:pt>
                <c:pt idx="2">
                  <c:v>Santafé</c:v>
                </c:pt>
                <c:pt idx="3">
                  <c:v>San Cristóbal 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 </c:v>
                </c:pt>
                <c:pt idx="12">
                  <c:v>Teusaquillo</c:v>
                </c:pt>
                <c:pt idx="13">
                  <c:v>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Candelaria </c:v>
                </c:pt>
                <c:pt idx="17">
                  <c:v>Rafael Uribe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Junio 15-12'!$BA$7:$BA$26</c:f>
              <c:numCache>
                <c:formatCode>_-* #,##0.0_-;\-* #,##0.0_-;_-* "-"??_-;_-@_-</c:formatCode>
                <c:ptCount val="20"/>
                <c:pt idx="0">
                  <c:v>48.814797257753305</c:v>
                </c:pt>
                <c:pt idx="1">
                  <c:v>47.16555193416184</c:v>
                </c:pt>
                <c:pt idx="2">
                  <c:v>49.499541515104958</c:v>
                </c:pt>
                <c:pt idx="3">
                  <c:v>33.596915206474634</c:v>
                </c:pt>
                <c:pt idx="4">
                  <c:v>52.02948687783622</c:v>
                </c:pt>
                <c:pt idx="5">
                  <c:v>49.542357552357288</c:v>
                </c:pt>
                <c:pt idx="6">
                  <c:v>52.157482573821042</c:v>
                </c:pt>
                <c:pt idx="7">
                  <c:v>46.392902020804101</c:v>
                </c:pt>
                <c:pt idx="8">
                  <c:v>53.041185691400159</c:v>
                </c:pt>
                <c:pt idx="9">
                  <c:v>64.069555511197365</c:v>
                </c:pt>
                <c:pt idx="10">
                  <c:v>67.278013996826616</c:v>
                </c:pt>
                <c:pt idx="11">
                  <c:v>49.899126405010357</c:v>
                </c:pt>
                <c:pt idx="12">
                  <c:v>52.138212819613564</c:v>
                </c:pt>
                <c:pt idx="13">
                  <c:v>51.146435903508191</c:v>
                </c:pt>
                <c:pt idx="14">
                  <c:v>45.532252743125277</c:v>
                </c:pt>
                <c:pt idx="15">
                  <c:v>48.75196674786833</c:v>
                </c:pt>
                <c:pt idx="16">
                  <c:v>48.392461319826452</c:v>
                </c:pt>
                <c:pt idx="17">
                  <c:v>58.962767123170181</c:v>
                </c:pt>
                <c:pt idx="18">
                  <c:v>50.208486545703344</c:v>
                </c:pt>
                <c:pt idx="19">
                  <c:v>51.626198358625267</c:v>
                </c:pt>
              </c:numCache>
            </c:numRef>
          </c:val>
          <c:smooth val="0"/>
        </c:ser>
        <c:ser>
          <c:idx val="0"/>
          <c:order val="1"/>
          <c:tx>
            <c:v>% Giros 2012</c:v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cat>
            <c:strRef>
              <c:f>'Gastos Junio 15-12'!$B$7:$B$26</c:f>
              <c:strCache>
                <c:ptCount val="20"/>
                <c:pt idx="0">
                  <c:v>Usaquén </c:v>
                </c:pt>
                <c:pt idx="1">
                  <c:v>Chapinero </c:v>
                </c:pt>
                <c:pt idx="2">
                  <c:v>Santafé</c:v>
                </c:pt>
                <c:pt idx="3">
                  <c:v>San Cristóbal 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 </c:v>
                </c:pt>
                <c:pt idx="12">
                  <c:v>Teusaquillo</c:v>
                </c:pt>
                <c:pt idx="13">
                  <c:v>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Candelaria </c:v>
                </c:pt>
                <c:pt idx="17">
                  <c:v>Rafael Uribe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Junio 15-12'!$AW$7:$AW$26</c:f>
              <c:numCache>
                <c:formatCode>_-* #,##0.0_-;\-* #,##0.0_-;_-* "-"??_-;_-@_-</c:formatCode>
                <c:ptCount val="20"/>
                <c:pt idx="0">
                  <c:v>13.563370729849488</c:v>
                </c:pt>
                <c:pt idx="1">
                  <c:v>19.841370904636761</c:v>
                </c:pt>
                <c:pt idx="2">
                  <c:v>20.083863288874877</c:v>
                </c:pt>
                <c:pt idx="3">
                  <c:v>16.059620150446463</c:v>
                </c:pt>
                <c:pt idx="4">
                  <c:v>22.811619564288979</c:v>
                </c:pt>
                <c:pt idx="5">
                  <c:v>22.531780886952298</c:v>
                </c:pt>
                <c:pt idx="6">
                  <c:v>17.107626469072361</c:v>
                </c:pt>
                <c:pt idx="7">
                  <c:v>14.042565942169235</c:v>
                </c:pt>
                <c:pt idx="8">
                  <c:v>15.206853054839334</c:v>
                </c:pt>
                <c:pt idx="9">
                  <c:v>18.973940294349369</c:v>
                </c:pt>
                <c:pt idx="10">
                  <c:v>24.771159592913598</c:v>
                </c:pt>
                <c:pt idx="11">
                  <c:v>20.830301669812538</c:v>
                </c:pt>
                <c:pt idx="12">
                  <c:v>19.844819349215253</c:v>
                </c:pt>
                <c:pt idx="13">
                  <c:v>22.140377297791495</c:v>
                </c:pt>
                <c:pt idx="14">
                  <c:v>13.479660225596582</c:v>
                </c:pt>
                <c:pt idx="15">
                  <c:v>20.973166728630172</c:v>
                </c:pt>
                <c:pt idx="16">
                  <c:v>22.378010076493958</c:v>
                </c:pt>
                <c:pt idx="17">
                  <c:v>21.182525554435099</c:v>
                </c:pt>
                <c:pt idx="18">
                  <c:v>10.30157375940108</c:v>
                </c:pt>
                <c:pt idx="19">
                  <c:v>24.066453293534678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3442304"/>
        <c:axId val="-1993443936"/>
      </c:lineChart>
      <c:catAx>
        <c:axId val="-199344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3448288"/>
        <c:crosses val="autoZero"/>
        <c:auto val="1"/>
        <c:lblAlgn val="ctr"/>
        <c:lblOffset val="100"/>
        <c:noMultiLvlLbl val="0"/>
      </c:catAx>
      <c:valAx>
        <c:axId val="-19934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CO" sz="1200" b="1" i="0" baseline="0">
                    <a:effectLst/>
                  </a:rPr>
                  <a:t>Ejecución 2015</a:t>
                </a:r>
                <a:endParaRPr lang="es-CO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3447744"/>
        <c:crosses val="autoZero"/>
        <c:crossBetween val="between"/>
      </c:valAx>
      <c:valAx>
        <c:axId val="-1993443936"/>
        <c:scaling>
          <c:orientation val="minMax"/>
          <c:max val="10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CO" sz="1200"/>
                  <a:t>Ejecución</a:t>
                </a:r>
                <a:r>
                  <a:rPr lang="es-CO" sz="1200" baseline="0"/>
                  <a:t> 2012</a:t>
                </a:r>
                <a:endParaRPr lang="es-CO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3442304"/>
        <c:crosses val="max"/>
        <c:crossBetween val="between"/>
      </c:valAx>
      <c:catAx>
        <c:axId val="-1993442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99344393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j-ea"/>
                <a:cs typeface="+mj-cs"/>
              </a:defRPr>
            </a:pPr>
            <a:r>
              <a:rPr lang="es-CO" sz="1200">
                <a:solidFill>
                  <a:sysClr val="windowText" lastClr="000000"/>
                </a:solidFill>
              </a:rPr>
              <a:t>Ejecución Presupuestal Septiembre 2015 vs Septiembre</a:t>
            </a:r>
            <a:r>
              <a:rPr lang="es-CO" sz="1200" baseline="0">
                <a:solidFill>
                  <a:sysClr val="windowText" lastClr="000000"/>
                </a:solidFill>
              </a:rPr>
              <a:t> </a:t>
            </a:r>
            <a:r>
              <a:rPr lang="es-CO" sz="1200">
                <a:solidFill>
                  <a:sysClr val="windowText" lastClr="000000"/>
                </a:solidFill>
              </a:rPr>
              <a:t>2012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0" normalizeH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j-ea"/>
              <a:cs typeface="+mj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8032806261614115E-2"/>
          <c:y val="6.1556106773827522E-2"/>
          <c:w val="0.89009945410739699"/>
          <c:h val="0.74965167696431201"/>
        </c:manualLayout>
      </c:layout>
      <c:lineChart>
        <c:grouping val="standard"/>
        <c:varyColors val="0"/>
        <c:ser>
          <c:idx val="2"/>
          <c:order val="2"/>
          <c:tx>
            <c:v>% Ejec 2016</c:v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28575">
                <a:solidFill>
                  <a:schemeClr val="accent4">
                    <a:lumMod val="75000"/>
                  </a:schemeClr>
                </a:solidFill>
                <a:round/>
              </a:ln>
              <a:effectLst/>
            </c:spPr>
          </c:marker>
          <c:cat>
            <c:strRef>
              <c:f>'Gastos Septiembre 15-12'!$B$7:$B$26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Septiembre 15-12'!$BH$7:$BH$26</c:f>
              <c:numCache>
                <c:formatCode>_-* #,##0.0_-;\-* #,##0.0_-;_-* "-"??_-;_-@_-</c:formatCode>
                <c:ptCount val="20"/>
                <c:pt idx="0">
                  <c:v>86.880121456723074</c:v>
                </c:pt>
                <c:pt idx="1">
                  <c:v>72.11904675836422</c:v>
                </c:pt>
                <c:pt idx="2">
                  <c:v>82.952328975274654</c:v>
                </c:pt>
                <c:pt idx="3">
                  <c:v>70.213274875569738</c:v>
                </c:pt>
                <c:pt idx="4">
                  <c:v>78.896768812561703</c:v>
                </c:pt>
                <c:pt idx="5">
                  <c:v>70.213951006273618</c:v>
                </c:pt>
                <c:pt idx="6">
                  <c:v>90.370822735826223</c:v>
                </c:pt>
                <c:pt idx="7">
                  <c:v>55.951047421067777</c:v>
                </c:pt>
                <c:pt idx="8">
                  <c:v>71.773988112685885</c:v>
                </c:pt>
                <c:pt idx="9">
                  <c:v>93.00711574402105</c:v>
                </c:pt>
                <c:pt idx="10">
                  <c:v>91.05941132457356</c:v>
                </c:pt>
                <c:pt idx="11">
                  <c:v>91.201592453183693</c:v>
                </c:pt>
                <c:pt idx="12">
                  <c:v>75.600416409444207</c:v>
                </c:pt>
                <c:pt idx="13">
                  <c:v>77.122791128028396</c:v>
                </c:pt>
                <c:pt idx="14">
                  <c:v>85.622334922017316</c:v>
                </c:pt>
                <c:pt idx="15">
                  <c:v>91.597812298185417</c:v>
                </c:pt>
                <c:pt idx="16">
                  <c:v>86.268466053588824</c:v>
                </c:pt>
                <c:pt idx="17">
                  <c:v>80.03214772452678</c:v>
                </c:pt>
                <c:pt idx="18">
                  <c:v>75.994354847039119</c:v>
                </c:pt>
                <c:pt idx="19">
                  <c:v>81.567373028809271</c:v>
                </c:pt>
              </c:numCache>
            </c:numRef>
          </c:val>
          <c:smooth val="0"/>
        </c:ser>
        <c:ser>
          <c:idx val="3"/>
          <c:order val="3"/>
          <c:tx>
            <c:v>% Giros 2016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2857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'Gastos Septiembre 15-12'!$B$7:$B$26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Septiembre 15-12'!$BD$7:$BD$26</c:f>
              <c:numCache>
                <c:formatCode>_-* #,##0.0_-;\-* #,##0.0_-;_-* "-"??_-;_-@_-</c:formatCode>
                <c:ptCount val="20"/>
                <c:pt idx="0">
                  <c:v>45.150471398628291</c:v>
                </c:pt>
                <c:pt idx="1">
                  <c:v>35.558153635180709</c:v>
                </c:pt>
                <c:pt idx="2">
                  <c:v>35.262616352817759</c:v>
                </c:pt>
                <c:pt idx="3">
                  <c:v>40.509561919396326</c:v>
                </c:pt>
                <c:pt idx="4">
                  <c:v>27.041240989018551</c:v>
                </c:pt>
                <c:pt idx="5">
                  <c:v>32.503957887534021</c:v>
                </c:pt>
                <c:pt idx="6">
                  <c:v>36.505239641571187</c:v>
                </c:pt>
                <c:pt idx="7">
                  <c:v>20.978532800606871</c:v>
                </c:pt>
                <c:pt idx="8">
                  <c:v>33.139116908820121</c:v>
                </c:pt>
                <c:pt idx="9">
                  <c:v>41.330462710967318</c:v>
                </c:pt>
                <c:pt idx="10">
                  <c:v>34.239815967597437</c:v>
                </c:pt>
                <c:pt idx="11">
                  <c:v>43.930467992804452</c:v>
                </c:pt>
                <c:pt idx="12">
                  <c:v>37.087915773415126</c:v>
                </c:pt>
                <c:pt idx="13">
                  <c:v>54.608194242747132</c:v>
                </c:pt>
                <c:pt idx="14">
                  <c:v>36.552860510056014</c:v>
                </c:pt>
                <c:pt idx="15">
                  <c:v>38.953244993973207</c:v>
                </c:pt>
                <c:pt idx="16">
                  <c:v>25.528190197054791</c:v>
                </c:pt>
                <c:pt idx="17">
                  <c:v>29.372180651697878</c:v>
                </c:pt>
                <c:pt idx="18">
                  <c:v>25.253223738475118</c:v>
                </c:pt>
                <c:pt idx="19">
                  <c:v>44.079208067968885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3443392"/>
        <c:axId val="-1993446112"/>
      </c:lineChart>
      <c:lineChart>
        <c:grouping val="standard"/>
        <c:varyColors val="0"/>
        <c:ser>
          <c:idx val="1"/>
          <c:order val="0"/>
          <c:tx>
            <c:v>% Ejec 2012</c:v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28575">
                <a:solidFill>
                  <a:schemeClr val="accent5"/>
                </a:solidFill>
                <a:prstDash val="sysDash"/>
                <a:round/>
              </a:ln>
              <a:effectLst/>
            </c:spPr>
          </c:marker>
          <c:cat>
            <c:strRef>
              <c:f>'Gastos Septiembre 15-12'!$B$7:$B$26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Septiembre 15-12'!$BA$7:$BA$26</c:f>
              <c:numCache>
                <c:formatCode>_-* #,##0.0_-;\-* #,##0.0_-;_-* "-"??_-;_-@_-</c:formatCode>
                <c:ptCount val="20"/>
                <c:pt idx="0">
                  <c:v>57.570481552378197</c:v>
                </c:pt>
                <c:pt idx="1">
                  <c:v>59.349332524076537</c:v>
                </c:pt>
                <c:pt idx="2">
                  <c:v>59.449476199759289</c:v>
                </c:pt>
                <c:pt idx="3">
                  <c:v>49.822907589060051</c:v>
                </c:pt>
                <c:pt idx="4">
                  <c:v>61.873978434314836</c:v>
                </c:pt>
                <c:pt idx="5">
                  <c:v>61.786085786116644</c:v>
                </c:pt>
                <c:pt idx="6">
                  <c:v>63.336944978661158</c:v>
                </c:pt>
                <c:pt idx="7">
                  <c:v>55.514885724950183</c:v>
                </c:pt>
                <c:pt idx="8">
                  <c:v>58.899361403701832</c:v>
                </c:pt>
                <c:pt idx="9">
                  <c:v>66.919889312662761</c:v>
                </c:pt>
                <c:pt idx="10">
                  <c:v>72.425104716253927</c:v>
                </c:pt>
                <c:pt idx="11">
                  <c:v>51.067125511074742</c:v>
                </c:pt>
                <c:pt idx="12">
                  <c:v>56.508142659080541</c:v>
                </c:pt>
                <c:pt idx="13">
                  <c:v>55.539867264227126</c:v>
                </c:pt>
                <c:pt idx="14">
                  <c:v>47.575634417890598</c:v>
                </c:pt>
                <c:pt idx="15">
                  <c:v>62.475381297257513</c:v>
                </c:pt>
                <c:pt idx="16">
                  <c:v>50.171441450452214</c:v>
                </c:pt>
                <c:pt idx="17">
                  <c:v>47.394587950826491</c:v>
                </c:pt>
                <c:pt idx="18">
                  <c:v>56.634362155881533</c:v>
                </c:pt>
                <c:pt idx="19">
                  <c:v>57.306648191751904</c:v>
                </c:pt>
              </c:numCache>
            </c:numRef>
          </c:val>
          <c:smooth val="0"/>
        </c:ser>
        <c:ser>
          <c:idx val="0"/>
          <c:order val="1"/>
          <c:tx>
            <c:v>% Giros 2012</c:v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cat>
            <c:strRef>
              <c:f>'Gastos Septiembre 15-12'!$B$7:$B$26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Septiembre 15-12'!$AW$7:$AW$26</c:f>
              <c:numCache>
                <c:formatCode>_-* #,##0.0_-;\-* #,##0.0_-;_-* "-"??_-;_-@_-</c:formatCode>
                <c:ptCount val="20"/>
                <c:pt idx="0">
                  <c:v>24.700676001816163</c:v>
                </c:pt>
                <c:pt idx="1">
                  <c:v>34.123726628628489</c:v>
                </c:pt>
                <c:pt idx="2">
                  <c:v>25.842364993447237</c:v>
                </c:pt>
                <c:pt idx="3">
                  <c:v>29.346530903092699</c:v>
                </c:pt>
                <c:pt idx="4">
                  <c:v>34.268574000886225</c:v>
                </c:pt>
                <c:pt idx="5">
                  <c:v>32.207968716735728</c:v>
                </c:pt>
                <c:pt idx="6">
                  <c:v>27.594489469858541</c:v>
                </c:pt>
                <c:pt idx="7">
                  <c:v>24.115730996261785</c:v>
                </c:pt>
                <c:pt idx="8">
                  <c:v>27.076740601765348</c:v>
                </c:pt>
                <c:pt idx="9">
                  <c:v>32.817782075084637</c:v>
                </c:pt>
                <c:pt idx="10">
                  <c:v>33.874657674451299</c:v>
                </c:pt>
                <c:pt idx="11">
                  <c:v>32.398954664760396</c:v>
                </c:pt>
                <c:pt idx="12">
                  <c:v>24.885126197816952</c:v>
                </c:pt>
                <c:pt idx="13">
                  <c:v>32.857072161948473</c:v>
                </c:pt>
                <c:pt idx="14">
                  <c:v>20.554076816563224</c:v>
                </c:pt>
                <c:pt idx="15">
                  <c:v>30.24406285940681</c:v>
                </c:pt>
                <c:pt idx="16">
                  <c:v>28.484166268090693</c:v>
                </c:pt>
                <c:pt idx="17">
                  <c:v>25.136380484315225</c:v>
                </c:pt>
                <c:pt idx="18">
                  <c:v>23.37373587095626</c:v>
                </c:pt>
                <c:pt idx="19">
                  <c:v>33.774992668605641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3357056"/>
        <c:axId val="-1993445568"/>
      </c:lineChart>
      <c:catAx>
        <c:axId val="-199344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3446112"/>
        <c:crosses val="autoZero"/>
        <c:auto val="1"/>
        <c:lblAlgn val="ctr"/>
        <c:lblOffset val="100"/>
        <c:noMultiLvlLbl val="0"/>
      </c:catAx>
      <c:valAx>
        <c:axId val="-1993446112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CO" sz="1200" b="1" i="0" baseline="0">
                    <a:effectLst/>
                  </a:rPr>
                  <a:t>Ejecución 2015</a:t>
                </a:r>
                <a:endParaRPr lang="es-CO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3443392"/>
        <c:crosses val="autoZero"/>
        <c:crossBetween val="between"/>
      </c:valAx>
      <c:valAx>
        <c:axId val="-1993445568"/>
        <c:scaling>
          <c:orientation val="minMax"/>
          <c:max val="10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CO" sz="1200"/>
                  <a:t>Ejecución</a:t>
                </a:r>
                <a:r>
                  <a:rPr lang="es-CO" sz="1200" baseline="0"/>
                  <a:t> 2012</a:t>
                </a:r>
                <a:endParaRPr lang="es-CO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3357056"/>
        <c:crosses val="max"/>
        <c:crossBetween val="between"/>
      </c:valAx>
      <c:catAx>
        <c:axId val="-1993357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99344556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j-ea"/>
                <a:cs typeface="+mj-cs"/>
              </a:defRPr>
            </a:pPr>
            <a:r>
              <a:rPr lang="es-CO" sz="1200">
                <a:solidFill>
                  <a:sysClr val="windowText" lastClr="000000"/>
                </a:solidFill>
              </a:rPr>
              <a:t>Ejecución Presupuestal Diciembre</a:t>
            </a:r>
            <a:r>
              <a:rPr lang="es-CO" sz="1200" baseline="0">
                <a:solidFill>
                  <a:sysClr val="windowText" lastClr="000000"/>
                </a:solidFill>
              </a:rPr>
              <a:t> </a:t>
            </a:r>
            <a:r>
              <a:rPr lang="es-CO" sz="1200">
                <a:solidFill>
                  <a:sysClr val="windowText" lastClr="000000"/>
                </a:solidFill>
              </a:rPr>
              <a:t>2015 vs Diciembre 2012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spc="0" normalizeH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j-ea"/>
              <a:cs typeface="+mj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8032806261614115E-2"/>
          <c:y val="6.1556106773827522E-2"/>
          <c:w val="0.89009945410739699"/>
          <c:h val="0.74965167696431201"/>
        </c:manualLayout>
      </c:layout>
      <c:lineChart>
        <c:grouping val="standard"/>
        <c:varyColors val="0"/>
        <c:ser>
          <c:idx val="2"/>
          <c:order val="2"/>
          <c:tx>
            <c:v>% Ejec 2016</c:v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28575">
                <a:solidFill>
                  <a:schemeClr val="accent4">
                    <a:lumMod val="75000"/>
                  </a:schemeClr>
                </a:solidFill>
                <a:round/>
              </a:ln>
              <a:effectLst/>
            </c:spPr>
          </c:marker>
          <c:cat>
            <c:strRef>
              <c:f>'Gastos Diciembre 15-12'!$B$7:$B$26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Diciembre 15-12'!$BH$7:$BH$26</c:f>
              <c:numCache>
                <c:formatCode>_-* #,##0.0_-;\-* #,##0.0_-;_-* "-"??_-;_-@_-</c:formatCode>
                <c:ptCount val="20"/>
                <c:pt idx="0">
                  <c:v>97.716029541687192</c:v>
                </c:pt>
                <c:pt idx="1">
                  <c:v>97.246220437183723</c:v>
                </c:pt>
                <c:pt idx="2">
                  <c:v>91.82111732824761</c:v>
                </c:pt>
                <c:pt idx="3">
                  <c:v>97.882521425446768</c:v>
                </c:pt>
                <c:pt idx="4">
                  <c:v>99.723702899371546</c:v>
                </c:pt>
                <c:pt idx="5">
                  <c:v>97.900519425729286</c:v>
                </c:pt>
                <c:pt idx="6">
                  <c:v>98.532117192966965</c:v>
                </c:pt>
                <c:pt idx="7">
                  <c:v>94.645488809788674</c:v>
                </c:pt>
                <c:pt idx="8">
                  <c:v>98.38809922936727</c:v>
                </c:pt>
                <c:pt idx="9">
                  <c:v>99.988532012330083</c:v>
                </c:pt>
                <c:pt idx="10">
                  <c:v>98.020753317705882</c:v>
                </c:pt>
                <c:pt idx="11">
                  <c:v>97.053570428739704</c:v>
                </c:pt>
                <c:pt idx="12">
                  <c:v>85.430119521210486</c:v>
                </c:pt>
                <c:pt idx="13">
                  <c:v>92.678263594985836</c:v>
                </c:pt>
                <c:pt idx="14">
                  <c:v>97.327117232355889</c:v>
                </c:pt>
                <c:pt idx="15">
                  <c:v>99.674033244150834</c:v>
                </c:pt>
                <c:pt idx="16">
                  <c:v>98.975078987923709</c:v>
                </c:pt>
                <c:pt idx="17">
                  <c:v>98.367479194100923</c:v>
                </c:pt>
                <c:pt idx="18">
                  <c:v>98.360210932886915</c:v>
                </c:pt>
                <c:pt idx="19">
                  <c:v>98.980749397190621</c:v>
                </c:pt>
              </c:numCache>
            </c:numRef>
          </c:val>
          <c:smooth val="0"/>
        </c:ser>
        <c:ser>
          <c:idx val="3"/>
          <c:order val="3"/>
          <c:tx>
            <c:v>% Giros 2016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28575">
                <a:solidFill>
                  <a:schemeClr val="accent4"/>
                </a:solidFill>
                <a:round/>
              </a:ln>
              <a:effectLst/>
            </c:spPr>
          </c:marker>
          <c:cat>
            <c:strRef>
              <c:f>'Gastos Diciembre 15-12'!$B$7:$B$26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Diciembre 15-12'!$BD$7:$BD$26</c:f>
              <c:numCache>
                <c:formatCode>_-* #,##0.0_-;\-* #,##0.0_-;_-* "-"??_-;_-@_-</c:formatCode>
                <c:ptCount val="20"/>
                <c:pt idx="0">
                  <c:v>68.123724825518721</c:v>
                </c:pt>
                <c:pt idx="1">
                  <c:v>57.726176320547992</c:v>
                </c:pt>
                <c:pt idx="2">
                  <c:v>59.887855440419301</c:v>
                </c:pt>
                <c:pt idx="3">
                  <c:v>55.512878426437354</c:v>
                </c:pt>
                <c:pt idx="4">
                  <c:v>46.120741556883587</c:v>
                </c:pt>
                <c:pt idx="5">
                  <c:v>52.25995012480422</c:v>
                </c:pt>
                <c:pt idx="6">
                  <c:v>65.760568111727395</c:v>
                </c:pt>
                <c:pt idx="7">
                  <c:v>35.321894311815235</c:v>
                </c:pt>
                <c:pt idx="8">
                  <c:v>43.583211445354777</c:v>
                </c:pt>
                <c:pt idx="9">
                  <c:v>60.320112027003269</c:v>
                </c:pt>
                <c:pt idx="10">
                  <c:v>50.030869404067779</c:v>
                </c:pt>
                <c:pt idx="11">
                  <c:v>59.060864119655164</c:v>
                </c:pt>
                <c:pt idx="12">
                  <c:v>59.990674518526454</c:v>
                </c:pt>
                <c:pt idx="13">
                  <c:v>70.136026806864464</c:v>
                </c:pt>
                <c:pt idx="14">
                  <c:v>54.241656631728866</c:v>
                </c:pt>
                <c:pt idx="15">
                  <c:v>62.676667563839203</c:v>
                </c:pt>
                <c:pt idx="16">
                  <c:v>47.182238414055846</c:v>
                </c:pt>
                <c:pt idx="17">
                  <c:v>44.9163696747231</c:v>
                </c:pt>
                <c:pt idx="18">
                  <c:v>38.041648323182628</c:v>
                </c:pt>
                <c:pt idx="19">
                  <c:v>65.640732885087942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3356512"/>
        <c:axId val="-1993355968"/>
      </c:lineChart>
      <c:lineChart>
        <c:grouping val="standard"/>
        <c:varyColors val="0"/>
        <c:ser>
          <c:idx val="1"/>
          <c:order val="0"/>
          <c:tx>
            <c:v>% Ejec 2012</c:v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28575">
                <a:solidFill>
                  <a:schemeClr val="accent5"/>
                </a:solidFill>
                <a:prstDash val="sysDash"/>
                <a:round/>
              </a:ln>
              <a:effectLst/>
            </c:spPr>
          </c:marker>
          <c:cat>
            <c:strRef>
              <c:f>'Gastos Diciembre 15-12'!$B$7:$B$26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Diciembre 15-12'!$BA$7:$BA$26</c:f>
              <c:numCache>
                <c:formatCode>_-* #,##0.0_-;\-* #,##0.0_-;_-* "-"??_-;_-@_-</c:formatCode>
                <c:ptCount val="20"/>
                <c:pt idx="0">
                  <c:v>91.978333860676685</c:v>
                </c:pt>
                <c:pt idx="1">
                  <c:v>95.022511467425062</c:v>
                </c:pt>
                <c:pt idx="2">
                  <c:v>96.883289729352256</c:v>
                </c:pt>
                <c:pt idx="3">
                  <c:v>87.380968691884206</c:v>
                </c:pt>
                <c:pt idx="4">
                  <c:v>99.015168232754903</c:v>
                </c:pt>
                <c:pt idx="5">
                  <c:v>96.853074967200371</c:v>
                </c:pt>
                <c:pt idx="6">
                  <c:v>97.000852428232676</c:v>
                </c:pt>
                <c:pt idx="7">
                  <c:v>96.072551756619944</c:v>
                </c:pt>
                <c:pt idx="8">
                  <c:v>98.082909730897555</c:v>
                </c:pt>
                <c:pt idx="9">
                  <c:v>98.659696971701521</c:v>
                </c:pt>
                <c:pt idx="10">
                  <c:v>94.961867457034487</c:v>
                </c:pt>
                <c:pt idx="11">
                  <c:v>96.047529992433041</c:v>
                </c:pt>
                <c:pt idx="12">
                  <c:v>99.089678891749529</c:v>
                </c:pt>
                <c:pt idx="13">
                  <c:v>98.591593364131242</c:v>
                </c:pt>
                <c:pt idx="14">
                  <c:v>88.840544743950005</c:v>
                </c:pt>
                <c:pt idx="15">
                  <c:v>94.635345156024215</c:v>
                </c:pt>
                <c:pt idx="16">
                  <c:v>96.852143124059936</c:v>
                </c:pt>
                <c:pt idx="17">
                  <c:v>88.505187091841847</c:v>
                </c:pt>
                <c:pt idx="18">
                  <c:v>92.250131506477956</c:v>
                </c:pt>
                <c:pt idx="19">
                  <c:v>96.761995886827918</c:v>
                </c:pt>
              </c:numCache>
            </c:numRef>
          </c:val>
          <c:smooth val="0"/>
        </c:ser>
        <c:ser>
          <c:idx val="0"/>
          <c:order val="1"/>
          <c:tx>
            <c:v>% Giros 2012</c:v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lt1"/>
              </a:solidFill>
              <a:ln w="28575">
                <a:solidFill>
                  <a:schemeClr val="accent1"/>
                </a:solidFill>
                <a:prstDash val="sysDash"/>
                <a:round/>
              </a:ln>
              <a:effectLst/>
            </c:spPr>
          </c:marker>
          <c:cat>
            <c:strRef>
              <c:f>'Gastos Diciembre 15-12'!$B$7:$B$26</c:f>
              <c:strCache>
                <c:ptCount val="20"/>
                <c:pt idx="0">
                  <c:v>Usaquén</c:v>
                </c:pt>
                <c:pt idx="1">
                  <c:v>Chapinero</c:v>
                </c:pt>
                <c:pt idx="2">
                  <c:v>Santa Fé</c:v>
                </c:pt>
                <c:pt idx="3">
                  <c:v>San Cristóbal</c:v>
                </c:pt>
                <c:pt idx="4">
                  <c:v>Usme</c:v>
                </c:pt>
                <c:pt idx="5">
                  <c:v>Tunjuelito</c:v>
                </c:pt>
                <c:pt idx="6">
                  <c:v>Bosa</c:v>
                </c:pt>
                <c:pt idx="7">
                  <c:v>Kennedy</c:v>
                </c:pt>
                <c:pt idx="8">
                  <c:v>Fontibón</c:v>
                </c:pt>
                <c:pt idx="9">
                  <c:v>Engativá</c:v>
                </c:pt>
                <c:pt idx="10">
                  <c:v>Suba</c:v>
                </c:pt>
                <c:pt idx="11">
                  <c:v>Barrios Unidos</c:v>
                </c:pt>
                <c:pt idx="12">
                  <c:v>Teusaquillo</c:v>
                </c:pt>
                <c:pt idx="13">
                  <c:v>Los Mártires</c:v>
                </c:pt>
                <c:pt idx="14">
                  <c:v>Antonio Nariño</c:v>
                </c:pt>
                <c:pt idx="15">
                  <c:v>Puente aranda</c:v>
                </c:pt>
                <c:pt idx="16">
                  <c:v>La Candelaria</c:v>
                </c:pt>
                <c:pt idx="17">
                  <c:v>Rafael Uribe</c:v>
                </c:pt>
                <c:pt idx="18">
                  <c:v>Ciudad Bolivar</c:v>
                </c:pt>
                <c:pt idx="19">
                  <c:v>Sumapaz</c:v>
                </c:pt>
              </c:strCache>
            </c:strRef>
          </c:cat>
          <c:val>
            <c:numRef>
              <c:f>'Gastos Diciembre 15-12'!$AW$7:$AW$26</c:f>
              <c:numCache>
                <c:formatCode>_-* #,##0.0_-;\-* #,##0.0_-;_-* "-"??_-;_-@_-</c:formatCode>
                <c:ptCount val="20"/>
                <c:pt idx="0">
                  <c:v>44.181721004459888</c:v>
                </c:pt>
                <c:pt idx="1">
                  <c:v>67.173772917546046</c:v>
                </c:pt>
                <c:pt idx="2">
                  <c:v>51.987092616589557</c:v>
                </c:pt>
                <c:pt idx="3">
                  <c:v>66.233906461682864</c:v>
                </c:pt>
                <c:pt idx="4">
                  <c:v>57.530588789656477</c:v>
                </c:pt>
                <c:pt idx="5">
                  <c:v>67.000926300870404</c:v>
                </c:pt>
                <c:pt idx="6">
                  <c:v>59.795378232253974</c:v>
                </c:pt>
                <c:pt idx="7">
                  <c:v>55.874327183894493</c:v>
                </c:pt>
                <c:pt idx="8">
                  <c:v>55.818827207112754</c:v>
                </c:pt>
                <c:pt idx="9">
                  <c:v>61.957585494628788</c:v>
                </c:pt>
                <c:pt idx="10">
                  <c:v>52.884528549057862</c:v>
                </c:pt>
                <c:pt idx="11">
                  <c:v>61.474427927546252</c:v>
                </c:pt>
                <c:pt idx="12">
                  <c:v>60.040236307661665</c:v>
                </c:pt>
                <c:pt idx="13">
                  <c:v>65.990776429865647</c:v>
                </c:pt>
                <c:pt idx="14">
                  <c:v>56.823611967632218</c:v>
                </c:pt>
                <c:pt idx="15">
                  <c:v>58.005287335412326</c:v>
                </c:pt>
                <c:pt idx="16">
                  <c:v>61.717210313100125</c:v>
                </c:pt>
                <c:pt idx="17">
                  <c:v>52.691955328938135</c:v>
                </c:pt>
                <c:pt idx="18">
                  <c:v>58.800913067516504</c:v>
                </c:pt>
                <c:pt idx="19">
                  <c:v>44.570908292447115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3358688"/>
        <c:axId val="-1993357600"/>
      </c:lineChart>
      <c:catAx>
        <c:axId val="-199335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3355968"/>
        <c:crosses val="autoZero"/>
        <c:auto val="1"/>
        <c:lblAlgn val="ctr"/>
        <c:lblOffset val="100"/>
        <c:noMultiLvlLbl val="0"/>
      </c:catAx>
      <c:valAx>
        <c:axId val="-1993355968"/>
        <c:scaling>
          <c:orientation val="minMax"/>
          <c:min val="35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CO" sz="1200" b="1" i="0" baseline="0">
                    <a:effectLst/>
                  </a:rPr>
                  <a:t>Ejecución 2015</a:t>
                </a:r>
                <a:endParaRPr lang="es-CO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3356512"/>
        <c:crosses val="autoZero"/>
        <c:crossBetween val="between"/>
      </c:valAx>
      <c:valAx>
        <c:axId val="-1993357600"/>
        <c:scaling>
          <c:orientation val="minMax"/>
          <c:min val="35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CO" sz="1200"/>
                  <a:t>Ejecución</a:t>
                </a:r>
                <a:r>
                  <a:rPr lang="es-CO" sz="1200" baseline="0"/>
                  <a:t> 2012</a:t>
                </a:r>
                <a:endParaRPr lang="es-CO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-1993358688"/>
        <c:crosses val="max"/>
        <c:crossBetween val="between"/>
      </c:valAx>
      <c:catAx>
        <c:axId val="-1993358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99335760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95250</xdr:colOff>
      <xdr:row>28</xdr:row>
      <xdr:rowOff>28575</xdr:rowOff>
    </xdr:from>
    <xdr:to>
      <xdr:col>68</xdr:col>
      <xdr:colOff>461963</xdr:colOff>
      <xdr:row>55</xdr:row>
      <xdr:rowOff>190495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114300</xdr:colOff>
      <xdr:row>0</xdr:row>
      <xdr:rowOff>0</xdr:rowOff>
    </xdr:from>
    <xdr:to>
      <xdr:col>1</xdr:col>
      <xdr:colOff>3352800</xdr:colOff>
      <xdr:row>3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238500" cy="19431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19050</xdr:colOff>
      <xdr:row>27</xdr:row>
      <xdr:rowOff>152400</xdr:rowOff>
    </xdr:from>
    <xdr:to>
      <xdr:col>67</xdr:col>
      <xdr:colOff>309563</xdr:colOff>
      <xdr:row>60</xdr:row>
      <xdr:rowOff>114295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3238500</xdr:colOff>
      <xdr:row>3</xdr:row>
      <xdr:rowOff>23812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3238500" cy="194786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9525</xdr:colOff>
      <xdr:row>28</xdr:row>
      <xdr:rowOff>9525</xdr:rowOff>
    </xdr:from>
    <xdr:to>
      <xdr:col>69</xdr:col>
      <xdr:colOff>204788</xdr:colOff>
      <xdr:row>60</xdr:row>
      <xdr:rowOff>133345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114300</xdr:colOff>
      <xdr:row>0</xdr:row>
      <xdr:rowOff>0</xdr:rowOff>
    </xdr:from>
    <xdr:to>
      <xdr:col>1</xdr:col>
      <xdr:colOff>3352800</xdr:colOff>
      <xdr:row>2</xdr:row>
      <xdr:rowOff>423862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0"/>
          <a:ext cx="3238500" cy="194786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0</xdr:colOff>
      <xdr:row>28</xdr:row>
      <xdr:rowOff>0</xdr:rowOff>
    </xdr:from>
    <xdr:to>
      <xdr:col>64</xdr:col>
      <xdr:colOff>242888</xdr:colOff>
      <xdr:row>55</xdr:row>
      <xdr:rowOff>161920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3238500</xdr:colOff>
      <xdr:row>2</xdr:row>
      <xdr:rowOff>385762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0"/>
          <a:ext cx="3238500" cy="19478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0</xdr:rowOff>
    </xdr:from>
    <xdr:to>
      <xdr:col>69</xdr:col>
      <xdr:colOff>290513</xdr:colOff>
      <xdr:row>55</xdr:row>
      <xdr:rowOff>161920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114300</xdr:colOff>
      <xdr:row>0</xdr:row>
      <xdr:rowOff>47625</xdr:rowOff>
    </xdr:from>
    <xdr:to>
      <xdr:col>1</xdr:col>
      <xdr:colOff>3352800</xdr:colOff>
      <xdr:row>2</xdr:row>
      <xdr:rowOff>385762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47625"/>
          <a:ext cx="3238500" cy="1943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0</xdr:rowOff>
    </xdr:from>
    <xdr:to>
      <xdr:col>68</xdr:col>
      <xdr:colOff>395288</xdr:colOff>
      <xdr:row>54</xdr:row>
      <xdr:rowOff>104770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180975</xdr:colOff>
      <xdr:row>0</xdr:row>
      <xdr:rowOff>76200</xdr:rowOff>
    </xdr:from>
    <xdr:to>
      <xdr:col>1</xdr:col>
      <xdr:colOff>3076575</xdr:colOff>
      <xdr:row>2</xdr:row>
      <xdr:rowOff>290512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76200"/>
          <a:ext cx="3238500" cy="19478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0</xdr:rowOff>
    </xdr:from>
    <xdr:to>
      <xdr:col>67</xdr:col>
      <xdr:colOff>376238</xdr:colOff>
      <xdr:row>55</xdr:row>
      <xdr:rowOff>161920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19050</xdr:rowOff>
    </xdr:from>
    <xdr:to>
      <xdr:col>46</xdr:col>
      <xdr:colOff>104775</xdr:colOff>
      <xdr:row>2</xdr:row>
      <xdr:rowOff>528637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9050"/>
          <a:ext cx="3238500" cy="19478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0</xdr:rowOff>
    </xdr:from>
    <xdr:to>
      <xdr:col>69</xdr:col>
      <xdr:colOff>319088</xdr:colOff>
      <xdr:row>55</xdr:row>
      <xdr:rowOff>161920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3238500</xdr:colOff>
      <xdr:row>3</xdr:row>
      <xdr:rowOff>4762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0"/>
          <a:ext cx="3238500" cy="19478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0</xdr:rowOff>
    </xdr:from>
    <xdr:to>
      <xdr:col>68</xdr:col>
      <xdr:colOff>300038</xdr:colOff>
      <xdr:row>55</xdr:row>
      <xdr:rowOff>161920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142875</xdr:colOff>
      <xdr:row>0</xdr:row>
      <xdr:rowOff>9525</xdr:rowOff>
    </xdr:from>
    <xdr:to>
      <xdr:col>1</xdr:col>
      <xdr:colOff>3381375</xdr:colOff>
      <xdr:row>2</xdr:row>
      <xdr:rowOff>271462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9525"/>
          <a:ext cx="3238500" cy="19478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0</xdr:rowOff>
    </xdr:from>
    <xdr:to>
      <xdr:col>68</xdr:col>
      <xdr:colOff>166688</xdr:colOff>
      <xdr:row>55</xdr:row>
      <xdr:rowOff>161920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476250</xdr:colOff>
      <xdr:row>0</xdr:row>
      <xdr:rowOff>57150</xdr:rowOff>
    </xdr:from>
    <xdr:to>
      <xdr:col>46</xdr:col>
      <xdr:colOff>57150</xdr:colOff>
      <xdr:row>3</xdr:row>
      <xdr:rowOff>14287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57150"/>
          <a:ext cx="3238500" cy="19478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0</xdr:rowOff>
    </xdr:from>
    <xdr:to>
      <xdr:col>68</xdr:col>
      <xdr:colOff>576263</xdr:colOff>
      <xdr:row>55</xdr:row>
      <xdr:rowOff>161920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66675</xdr:rowOff>
    </xdr:from>
    <xdr:to>
      <xdr:col>1</xdr:col>
      <xdr:colOff>3238500</xdr:colOff>
      <xdr:row>3</xdr:row>
      <xdr:rowOff>14287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66675"/>
          <a:ext cx="3238500" cy="194786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0</xdr:rowOff>
    </xdr:from>
    <xdr:to>
      <xdr:col>67</xdr:col>
      <xdr:colOff>23813</xdr:colOff>
      <xdr:row>55</xdr:row>
      <xdr:rowOff>161920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3352800</xdr:colOff>
      <xdr:row>2</xdr:row>
      <xdr:rowOff>585787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57150"/>
          <a:ext cx="3238500" cy="1947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27"/>
  <sheetViews>
    <sheetView showGridLines="0" tabSelected="1" workbookViewId="0">
      <pane xSplit="2" ySplit="6" topLeftCell="AX7" activePane="bottomRight" state="frozen"/>
      <selection activeCell="AU5" sqref="AU5:BA5"/>
      <selection pane="topRight" activeCell="AU5" sqref="AU5:BA5"/>
      <selection pane="bottomLeft" activeCell="AU5" sqref="AU5:BA5"/>
      <selection pane="bottomRight" activeCell="AU5" sqref="AU5:BA5"/>
    </sheetView>
  </sheetViews>
  <sheetFormatPr baseColWidth="10" defaultRowHeight="15" outlineLevelCol="1" x14ac:dyDescent="0.2"/>
  <cols>
    <col min="1" max="1" width="3" customWidth="1"/>
    <col min="2" max="2" width="39.6640625" style="39" customWidth="1"/>
    <col min="3" max="3" width="8.88671875" hidden="1" customWidth="1" outlineLevel="1"/>
    <col min="4" max="4" width="8" hidden="1" customWidth="1" outlineLevel="1"/>
    <col min="5" max="5" width="4.88671875" hidden="1" customWidth="1" outlineLevel="1"/>
    <col min="6" max="6" width="12" hidden="1" customWidth="1" outlineLevel="1"/>
    <col min="7" max="7" width="4.44140625" hidden="1" customWidth="1" outlineLevel="1"/>
    <col min="8" max="8" width="11" hidden="1" customWidth="1" outlineLevel="1"/>
    <col min="9" max="9" width="5.88671875" hidden="1" customWidth="1" outlineLevel="1"/>
    <col min="10" max="10" width="8.88671875" hidden="1" customWidth="1" outlineLevel="1"/>
    <col min="11" max="11" width="8" hidden="1" customWidth="1" outlineLevel="1"/>
    <col min="12" max="12" width="4.88671875" hidden="1" customWidth="1" outlineLevel="1"/>
    <col min="13" max="13" width="12" hidden="1" customWidth="1" outlineLevel="1"/>
    <col min="14" max="14" width="4.44140625" hidden="1" customWidth="1" outlineLevel="1"/>
    <col min="15" max="15" width="11" hidden="1" customWidth="1" outlineLevel="1"/>
    <col min="16" max="16" width="5.88671875" hidden="1" customWidth="1" outlineLevel="1"/>
    <col min="17" max="17" width="8.88671875" hidden="1" customWidth="1" outlineLevel="1"/>
    <col min="18" max="18" width="4.44140625" hidden="1" customWidth="1" outlineLevel="1"/>
    <col min="19" max="19" width="6.77734375" hidden="1" customWidth="1" outlineLevel="1"/>
    <col min="20" max="20" width="4.44140625" hidden="1" customWidth="1" outlineLevel="1"/>
    <col min="21" max="21" width="11" hidden="1" customWidth="1" outlineLevel="1"/>
    <col min="22" max="22" width="5.21875" hidden="1" customWidth="1" outlineLevel="1"/>
    <col min="23" max="23" width="11" hidden="1" customWidth="1" outlineLevel="1"/>
    <col min="24" max="24" width="4.44140625" hidden="1" customWidth="1" outlineLevel="1"/>
    <col min="25" max="26" width="9.5546875" hidden="1" customWidth="1" outlineLevel="1"/>
    <col min="27" max="27" width="4.88671875" hidden="1" customWidth="1" outlineLevel="1"/>
    <col min="28" max="28" width="11" hidden="1" customWidth="1" outlineLevel="1"/>
    <col min="29" max="29" width="4.44140625" hidden="1" customWidth="1" outlineLevel="1"/>
    <col min="30" max="30" width="11" hidden="1" customWidth="1" outlineLevel="1"/>
    <col min="31" max="31" width="5.88671875" hidden="1" customWidth="1" outlineLevel="1"/>
    <col min="32" max="33" width="9.5546875" hidden="1" customWidth="1" outlineLevel="1"/>
    <col min="34" max="34" width="4.88671875" hidden="1" customWidth="1" outlineLevel="1"/>
    <col min="35" max="35" width="11" hidden="1" customWidth="1" outlineLevel="1"/>
    <col min="36" max="36" width="4.44140625" hidden="1" customWidth="1" outlineLevel="1"/>
    <col min="37" max="37" width="11" hidden="1" customWidth="1" outlineLevel="1"/>
    <col min="38" max="38" width="5.88671875" hidden="1" customWidth="1" outlineLevel="1"/>
    <col min="39" max="39" width="8.88671875" hidden="1" customWidth="1" outlineLevel="1"/>
    <col min="40" max="40" width="4.44140625" hidden="1" customWidth="1" outlineLevel="1"/>
    <col min="41" max="41" width="8.77734375" hidden="1" customWidth="1" outlineLevel="1"/>
    <col min="42" max="42" width="4.44140625" hidden="1" customWidth="1" outlineLevel="1"/>
    <col min="43" max="43" width="11" hidden="1" customWidth="1" outlineLevel="1"/>
    <col min="44" max="44" width="4.44140625" hidden="1" customWidth="1" outlineLevel="1"/>
    <col min="45" max="45" width="11" hidden="1" customWidth="1" outlineLevel="1"/>
    <col min="46" max="46" width="4.44140625" hidden="1" customWidth="1" outlineLevel="1"/>
    <col min="47" max="47" width="9.5546875" bestFit="1" customWidth="1" collapsed="1"/>
    <col min="48" max="48" width="9.5546875" bestFit="1" customWidth="1"/>
    <col min="49" max="49" width="4.88671875" bestFit="1" customWidth="1"/>
    <col min="50" max="50" width="12" customWidth="1"/>
    <col min="51" max="51" width="4.44140625" bestFit="1" customWidth="1"/>
    <col min="52" max="52" width="11" bestFit="1" customWidth="1"/>
    <col min="53" max="53" width="5.88671875" bestFit="1" customWidth="1"/>
    <col min="54" max="54" width="10.77734375" bestFit="1" customWidth="1"/>
    <col min="55" max="55" width="9.5546875" bestFit="1" customWidth="1"/>
    <col min="56" max="56" width="4.88671875" bestFit="1" customWidth="1"/>
    <col min="57" max="57" width="12.109375" customWidth="1"/>
    <col min="58" max="58" width="4.44140625" bestFit="1" customWidth="1"/>
    <col min="59" max="59" width="11" bestFit="1" customWidth="1"/>
    <col min="60" max="60" width="5.88671875" bestFit="1" customWidth="1"/>
    <col min="61" max="61" width="9.5546875" bestFit="1" customWidth="1"/>
    <col min="62" max="62" width="4.44140625" bestFit="1" customWidth="1"/>
    <col min="63" max="63" width="8.77734375" bestFit="1" customWidth="1"/>
    <col min="64" max="64" width="4.44140625" bestFit="1" customWidth="1"/>
    <col min="65" max="65" width="12" customWidth="1"/>
    <col min="66" max="66" width="4.44140625" bestFit="1" customWidth="1"/>
    <col min="67" max="67" width="11" bestFit="1" customWidth="1"/>
    <col min="68" max="68" width="4.44140625" bestFit="1" customWidth="1"/>
  </cols>
  <sheetData>
    <row r="1" spans="2:68" ht="84.75" customHeight="1" x14ac:dyDescent="0.2"/>
    <row r="2" spans="2:68" ht="45.75" customHeight="1" x14ac:dyDescent="0.2"/>
    <row r="3" spans="2:68" ht="22.5" customHeight="1" thickBot="1" x14ac:dyDescent="0.25">
      <c r="BP3" s="45" t="s">
        <v>64</v>
      </c>
    </row>
    <row r="4" spans="2:68" s="37" customFormat="1" ht="15" customHeight="1" thickBot="1" x14ac:dyDescent="0.25">
      <c r="B4" s="61" t="s">
        <v>0</v>
      </c>
      <c r="C4" s="64" t="s">
        <v>1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6"/>
      <c r="Y4" s="67" t="s">
        <v>2</v>
      </c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9"/>
      <c r="AU4" s="70" t="s">
        <v>3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2"/>
    </row>
    <row r="5" spans="2:68" s="37" customFormat="1" ht="15" customHeight="1" thickBot="1" x14ac:dyDescent="0.25">
      <c r="B5" s="62"/>
      <c r="C5" s="52" t="s">
        <v>4</v>
      </c>
      <c r="D5" s="53"/>
      <c r="E5" s="53"/>
      <c r="F5" s="53"/>
      <c r="G5" s="53"/>
      <c r="H5" s="53"/>
      <c r="I5" s="54"/>
      <c r="J5" s="73" t="s">
        <v>52</v>
      </c>
      <c r="K5" s="74"/>
      <c r="L5" s="74"/>
      <c r="M5" s="74"/>
      <c r="N5" s="74"/>
      <c r="O5" s="74"/>
      <c r="P5" s="75"/>
      <c r="Q5" s="58" t="s">
        <v>53</v>
      </c>
      <c r="R5" s="59"/>
      <c r="S5" s="59"/>
      <c r="T5" s="59"/>
      <c r="U5" s="59"/>
      <c r="V5" s="59"/>
      <c r="W5" s="59"/>
      <c r="X5" s="60"/>
      <c r="Y5" s="76" t="s">
        <v>4</v>
      </c>
      <c r="Z5" s="53"/>
      <c r="AA5" s="53"/>
      <c r="AB5" s="53"/>
      <c r="AC5" s="53"/>
      <c r="AD5" s="53"/>
      <c r="AE5" s="54"/>
      <c r="AF5" s="77" t="s">
        <v>52</v>
      </c>
      <c r="AG5" s="78"/>
      <c r="AH5" s="78"/>
      <c r="AI5" s="78"/>
      <c r="AJ5" s="78"/>
      <c r="AK5" s="78"/>
      <c r="AL5" s="79"/>
      <c r="AM5" s="58" t="s">
        <v>53</v>
      </c>
      <c r="AN5" s="59"/>
      <c r="AO5" s="59"/>
      <c r="AP5" s="59"/>
      <c r="AQ5" s="59"/>
      <c r="AR5" s="59"/>
      <c r="AS5" s="59"/>
      <c r="AT5" s="60"/>
      <c r="AU5" s="52" t="s">
        <v>4</v>
      </c>
      <c r="AV5" s="53"/>
      <c r="AW5" s="53"/>
      <c r="AX5" s="53"/>
      <c r="AY5" s="53"/>
      <c r="AZ5" s="53"/>
      <c r="BA5" s="54"/>
      <c r="BB5" s="55" t="s">
        <v>52</v>
      </c>
      <c r="BC5" s="56"/>
      <c r="BD5" s="56"/>
      <c r="BE5" s="56"/>
      <c r="BF5" s="56"/>
      <c r="BG5" s="56"/>
      <c r="BH5" s="57"/>
      <c r="BI5" s="58" t="s">
        <v>53</v>
      </c>
      <c r="BJ5" s="59"/>
      <c r="BK5" s="59"/>
      <c r="BL5" s="59"/>
      <c r="BM5" s="59"/>
      <c r="BN5" s="59"/>
      <c r="BO5" s="59"/>
      <c r="BP5" s="60"/>
    </row>
    <row r="6" spans="2:68" s="37" customFormat="1" ht="27.75" customHeight="1" thickBot="1" x14ac:dyDescent="0.25">
      <c r="B6" s="63"/>
      <c r="C6" s="2" t="s">
        <v>7</v>
      </c>
      <c r="D6" s="3" t="s">
        <v>8</v>
      </c>
      <c r="E6" s="4" t="s">
        <v>9</v>
      </c>
      <c r="F6" s="5" t="s">
        <v>10</v>
      </c>
      <c r="G6" s="4" t="s">
        <v>11</v>
      </c>
      <c r="H6" s="4" t="s">
        <v>12</v>
      </c>
      <c r="I6" s="6" t="s">
        <v>13</v>
      </c>
      <c r="J6" s="2" t="s">
        <v>7</v>
      </c>
      <c r="K6" s="3" t="s">
        <v>8</v>
      </c>
      <c r="L6" s="4" t="s">
        <v>9</v>
      </c>
      <c r="M6" s="5" t="s">
        <v>10</v>
      </c>
      <c r="N6" s="4" t="s">
        <v>11</v>
      </c>
      <c r="O6" s="4" t="s">
        <v>12</v>
      </c>
      <c r="P6" s="6" t="s">
        <v>13</v>
      </c>
      <c r="Q6" s="2" t="s">
        <v>7</v>
      </c>
      <c r="R6" s="4" t="s">
        <v>14</v>
      </c>
      <c r="S6" s="3" t="s">
        <v>8</v>
      </c>
      <c r="T6" s="4" t="s">
        <v>14</v>
      </c>
      <c r="U6" s="5" t="s">
        <v>10</v>
      </c>
      <c r="V6" s="4" t="s">
        <v>14</v>
      </c>
      <c r="W6" s="4" t="s">
        <v>12</v>
      </c>
      <c r="X6" s="7" t="s">
        <v>14</v>
      </c>
      <c r="Y6" s="2" t="s">
        <v>7</v>
      </c>
      <c r="Z6" s="3" t="s">
        <v>8</v>
      </c>
      <c r="AA6" s="4" t="s">
        <v>9</v>
      </c>
      <c r="AB6" s="5" t="s">
        <v>10</v>
      </c>
      <c r="AC6" s="4" t="s">
        <v>11</v>
      </c>
      <c r="AD6" s="4" t="s">
        <v>12</v>
      </c>
      <c r="AE6" s="6" t="s">
        <v>13</v>
      </c>
      <c r="AF6" s="2" t="s">
        <v>7</v>
      </c>
      <c r="AG6" s="3" t="s">
        <v>8</v>
      </c>
      <c r="AH6" s="4" t="s">
        <v>9</v>
      </c>
      <c r="AI6" s="5" t="s">
        <v>10</v>
      </c>
      <c r="AJ6" s="4" t="s">
        <v>11</v>
      </c>
      <c r="AK6" s="4" t="s">
        <v>12</v>
      </c>
      <c r="AL6" s="6" t="s">
        <v>13</v>
      </c>
      <c r="AM6" s="2" t="s">
        <v>7</v>
      </c>
      <c r="AN6" s="4" t="s">
        <v>14</v>
      </c>
      <c r="AO6" s="3" t="s">
        <v>8</v>
      </c>
      <c r="AP6" s="4" t="s">
        <v>14</v>
      </c>
      <c r="AQ6" s="5" t="s">
        <v>10</v>
      </c>
      <c r="AR6" s="4" t="s">
        <v>14</v>
      </c>
      <c r="AS6" s="4" t="s">
        <v>12</v>
      </c>
      <c r="AT6" s="7" t="s">
        <v>14</v>
      </c>
      <c r="AU6" s="2" t="s">
        <v>7</v>
      </c>
      <c r="AV6" s="3" t="s">
        <v>8</v>
      </c>
      <c r="AW6" s="4" t="s">
        <v>9</v>
      </c>
      <c r="AX6" s="5" t="s">
        <v>10</v>
      </c>
      <c r="AY6" s="4" t="s">
        <v>11</v>
      </c>
      <c r="AZ6" s="4" t="s">
        <v>12</v>
      </c>
      <c r="BA6" s="6" t="s">
        <v>13</v>
      </c>
      <c r="BB6" s="2" t="s">
        <v>7</v>
      </c>
      <c r="BC6" s="3" t="s">
        <v>8</v>
      </c>
      <c r="BD6" s="4" t="s">
        <v>9</v>
      </c>
      <c r="BE6" s="5" t="s">
        <v>10</v>
      </c>
      <c r="BF6" s="4" t="s">
        <v>11</v>
      </c>
      <c r="BG6" s="4" t="s">
        <v>12</v>
      </c>
      <c r="BH6" s="6" t="s">
        <v>13</v>
      </c>
      <c r="BI6" s="2" t="s">
        <v>7</v>
      </c>
      <c r="BJ6" s="4" t="s">
        <v>14</v>
      </c>
      <c r="BK6" s="3" t="s">
        <v>8</v>
      </c>
      <c r="BL6" s="4" t="s">
        <v>14</v>
      </c>
      <c r="BM6" s="5" t="s">
        <v>10</v>
      </c>
      <c r="BN6" s="4" t="s">
        <v>14</v>
      </c>
      <c r="BO6" s="4" t="s">
        <v>12</v>
      </c>
      <c r="BP6" s="7" t="s">
        <v>14</v>
      </c>
    </row>
    <row r="7" spans="2:68" s="37" customFormat="1" x14ac:dyDescent="0.2">
      <c r="B7" s="40" t="s">
        <v>15</v>
      </c>
      <c r="C7" s="10">
        <v>1879081.5249999999</v>
      </c>
      <c r="D7" s="11">
        <v>370040.23500000004</v>
      </c>
      <c r="E7" s="31">
        <v>19.692612059500721</v>
      </c>
      <c r="F7" s="12">
        <v>495077.70699999999</v>
      </c>
      <c r="G7" s="31">
        <v>26.346792324510776</v>
      </c>
      <c r="H7" s="13">
        <v>865117.94200000004</v>
      </c>
      <c r="I7" s="14">
        <v>46.039404384011497</v>
      </c>
      <c r="J7" s="10">
        <v>2093856.696</v>
      </c>
      <c r="K7" s="11">
        <v>467254.26399999985</v>
      </c>
      <c r="L7" s="31">
        <v>22.315484383082147</v>
      </c>
      <c r="M7" s="12">
        <v>513586.78699999989</v>
      </c>
      <c r="N7" s="31">
        <v>24.528268242097496</v>
      </c>
      <c r="O7" s="13">
        <v>980841.05099999974</v>
      </c>
      <c r="P7" s="14">
        <v>46.84375262517964</v>
      </c>
      <c r="Q7" s="10">
        <f>+J7-C7</f>
        <v>214775.17100000009</v>
      </c>
      <c r="R7" s="49">
        <f>+(Q7/C7)*100</f>
        <v>11.429795255956236</v>
      </c>
      <c r="S7" s="11">
        <f>+K7-D7</f>
        <v>97214.028999999806</v>
      </c>
      <c r="T7" s="49">
        <f>+(S7/D7)*100</f>
        <v>26.27120507584798</v>
      </c>
      <c r="U7" s="12">
        <f>+M7-F7</f>
        <v>18509.0799999999</v>
      </c>
      <c r="V7" s="33">
        <f>+(U7/F7)*100</f>
        <v>3.7386211777053218</v>
      </c>
      <c r="W7" s="38">
        <f>+O7-H7</f>
        <v>115723.10899999971</v>
      </c>
      <c r="X7" s="34">
        <f>+(W7/H7)*100</f>
        <v>13.376570220294854</v>
      </c>
      <c r="Y7" s="10">
        <v>37196347.073999994</v>
      </c>
      <c r="Z7" s="11">
        <v>4929905.010160001</v>
      </c>
      <c r="AA7" s="31">
        <v>13.253734299102646</v>
      </c>
      <c r="AB7" s="12">
        <v>13279568.296039997</v>
      </c>
      <c r="AC7" s="31">
        <v>35.701269991972758</v>
      </c>
      <c r="AD7" s="13">
        <v>18209473.306199998</v>
      </c>
      <c r="AE7" s="14">
        <v>48.955004291075404</v>
      </c>
      <c r="AF7" s="10">
        <v>44039100.353</v>
      </c>
      <c r="AG7" s="11">
        <v>9442728.2009999994</v>
      </c>
      <c r="AH7" s="31">
        <v>21.441691872247223</v>
      </c>
      <c r="AI7" s="12">
        <v>16379336.309000002</v>
      </c>
      <c r="AJ7" s="31">
        <v>37.192713242799528</v>
      </c>
      <c r="AK7" s="13">
        <v>25822064.510000002</v>
      </c>
      <c r="AL7" s="14">
        <v>58.634405115046754</v>
      </c>
      <c r="AM7" s="10">
        <f>+AF7-Y7</f>
        <v>6842753.2790000066</v>
      </c>
      <c r="AN7" s="49">
        <f>+(AM7/Y7)*100</f>
        <v>18.396304522556321</v>
      </c>
      <c r="AO7" s="11">
        <f>+AG7-Z7</f>
        <v>4512823.1908399984</v>
      </c>
      <c r="AP7" s="49">
        <f>+(AO7/Z7)*100</f>
        <v>91.53975951949495</v>
      </c>
      <c r="AQ7" s="12">
        <f>+AI7-AB7</f>
        <v>3099768.0129600056</v>
      </c>
      <c r="AR7" s="33">
        <f>+(AQ7/AB7)*100</f>
        <v>23.342385413871959</v>
      </c>
      <c r="AS7" s="38">
        <f>+AK7-AD7</f>
        <v>7612591.203800004</v>
      </c>
      <c r="AT7" s="34">
        <f>+(AS7/AD7)*100</f>
        <v>41.805663875011987</v>
      </c>
      <c r="AU7" s="10">
        <v>39075428.598999992</v>
      </c>
      <c r="AV7" s="11">
        <v>5299945.2451600013</v>
      </c>
      <c r="AW7" s="31">
        <v>13.563370729849488</v>
      </c>
      <c r="AX7" s="12">
        <v>13774646.003039997</v>
      </c>
      <c r="AY7" s="31">
        <v>35.25142652790381</v>
      </c>
      <c r="AZ7" s="13">
        <v>19074591.248199999</v>
      </c>
      <c r="BA7" s="14">
        <v>48.814797257753305</v>
      </c>
      <c r="BB7" s="10">
        <v>58758329.300000004</v>
      </c>
      <c r="BC7" s="11">
        <v>9909982.4649999999</v>
      </c>
      <c r="BD7" s="31">
        <v>16.865664124660533</v>
      </c>
      <c r="BE7" s="12">
        <v>16892923.096000001</v>
      </c>
      <c r="BF7" s="31">
        <v>28.749835635643233</v>
      </c>
      <c r="BG7" s="13">
        <v>26802905.561000001</v>
      </c>
      <c r="BH7" s="14">
        <v>45.61549976030377</v>
      </c>
      <c r="BI7" s="10">
        <f>+BB7-AU7</f>
        <v>19682900.701000012</v>
      </c>
      <c r="BJ7" s="49">
        <f>+(BI7/AU7)*100</f>
        <v>50.371554213748873</v>
      </c>
      <c r="BK7" s="11">
        <f>+BC7-AV7</f>
        <v>4610037.2198399985</v>
      </c>
      <c r="BL7" s="49">
        <f>+(BK7/AV7)*100</f>
        <v>86.98273296408037</v>
      </c>
      <c r="BM7" s="12">
        <f>+BE7-AX7</f>
        <v>3118277.0929600038</v>
      </c>
      <c r="BN7" s="33">
        <f>+(BM7/AX7)*100</f>
        <v>22.637802033328587</v>
      </c>
      <c r="BO7" s="38">
        <f>+BG7-AZ7</f>
        <v>7728314.3128000014</v>
      </c>
      <c r="BP7" s="34">
        <f>+(BO7/AZ7)*100</f>
        <v>40.516277451184145</v>
      </c>
    </row>
    <row r="8" spans="2:68" s="37" customFormat="1" ht="15" customHeight="1" x14ac:dyDescent="0.2">
      <c r="B8" s="40" t="s">
        <v>16</v>
      </c>
      <c r="C8" s="10">
        <v>1554323.8089999999</v>
      </c>
      <c r="D8" s="11">
        <v>512536.51899999991</v>
      </c>
      <c r="E8" s="31">
        <v>32.974886959349149</v>
      </c>
      <c r="F8" s="12">
        <v>209041.24799999996</v>
      </c>
      <c r="G8" s="31">
        <v>13.449015371802748</v>
      </c>
      <c r="H8" s="13">
        <v>721577.76699999988</v>
      </c>
      <c r="I8" s="14">
        <v>46.423902331151893</v>
      </c>
      <c r="J8" s="10">
        <v>1431652.3390000002</v>
      </c>
      <c r="K8" s="11">
        <v>390946.66999999993</v>
      </c>
      <c r="L8" s="31">
        <v>27.307374796947816</v>
      </c>
      <c r="M8" s="12">
        <v>370620.24900000019</v>
      </c>
      <c r="N8" s="31">
        <v>25.887587293635551</v>
      </c>
      <c r="O8" s="13">
        <v>761566.91900000011</v>
      </c>
      <c r="P8" s="14">
        <v>53.194962090583367</v>
      </c>
      <c r="Q8" s="10">
        <f t="shared" ref="Q8:Q27" si="0">+J8-C8</f>
        <v>-122671.46999999974</v>
      </c>
      <c r="R8" s="49">
        <f t="shared" ref="R8:R27" si="1">+(Q8/C8)*100</f>
        <v>-7.8922724653444298</v>
      </c>
      <c r="S8" s="11">
        <f t="shared" ref="S8:S27" si="2">+K8-D8</f>
        <v>-121589.84899999999</v>
      </c>
      <c r="T8" s="49">
        <f t="shared" ref="T8:T27" si="3">+(S8/D8)*100</f>
        <v>-23.723158154121698</v>
      </c>
      <c r="U8" s="12">
        <f t="shared" ref="U8:U27" si="4">+M8-F8</f>
        <v>161579.00100000022</v>
      </c>
      <c r="V8" s="33">
        <f t="shared" ref="V8:V27" si="5">+(U8/F8)*100</f>
        <v>77.295271888158766</v>
      </c>
      <c r="W8" s="33">
        <f t="shared" ref="W8:W27" si="6">+O8-H8</f>
        <v>39989.152000000235</v>
      </c>
      <c r="X8" s="14">
        <f t="shared" ref="X8:X27" si="7">+(W8/H8)*100</f>
        <v>5.5419046745657621</v>
      </c>
      <c r="Y8" s="10">
        <v>21132583.191</v>
      </c>
      <c r="Z8" s="11">
        <v>3988856.8456600006</v>
      </c>
      <c r="AA8" s="31">
        <v>18.875386930258415</v>
      </c>
      <c r="AB8" s="12">
        <v>5989970.2906799968</v>
      </c>
      <c r="AC8" s="31">
        <v>28.344714115362013</v>
      </c>
      <c r="AD8" s="13">
        <v>9978827.1363399979</v>
      </c>
      <c r="AE8" s="14">
        <v>47.220101045620424</v>
      </c>
      <c r="AF8" s="10">
        <v>18632437.479000002</v>
      </c>
      <c r="AG8" s="11">
        <v>2721182.3810000001</v>
      </c>
      <c r="AH8" s="31">
        <v>14.604543200893355</v>
      </c>
      <c r="AI8" s="12">
        <v>4552202.4109999994</v>
      </c>
      <c r="AJ8" s="31">
        <v>24.431599011834251</v>
      </c>
      <c r="AK8" s="13">
        <v>7273384.7919999994</v>
      </c>
      <c r="AL8" s="14">
        <v>39.036142212727611</v>
      </c>
      <c r="AM8" s="10">
        <f t="shared" ref="AM8:AM27" si="8">+AF8-Y8</f>
        <v>-2500145.7119999975</v>
      </c>
      <c r="AN8" s="49">
        <f t="shared" ref="AN8:AN27" si="9">+(AM8/Y8)*100</f>
        <v>-11.830762426927373</v>
      </c>
      <c r="AO8" s="11">
        <f t="shared" ref="AO8:AO27" si="10">+AG8-Z8</f>
        <v>-1267674.4646600005</v>
      </c>
      <c r="AP8" s="49">
        <f t="shared" ref="AP8:AP27" si="11">+(AO8/Z8)*100</f>
        <v>-31.780395078336028</v>
      </c>
      <c r="AQ8" s="12">
        <f t="shared" ref="AQ8:AQ27" si="12">+AI8-AB8</f>
        <v>-1437767.8796799975</v>
      </c>
      <c r="AR8" s="33">
        <f t="shared" ref="AR8:AR27" si="13">+(AQ8/AB8)*100</f>
        <v>-24.002921715940236</v>
      </c>
      <c r="AS8" s="33">
        <f t="shared" ref="AS8:AS27" si="14">+AK8-AD8</f>
        <v>-2705442.3443399984</v>
      </c>
      <c r="AT8" s="14">
        <f t="shared" ref="AT8:AT27" si="15">+(AS8/AD8)*100</f>
        <v>-27.111826944947882</v>
      </c>
      <c r="AU8" s="10">
        <v>22686907</v>
      </c>
      <c r="AV8" s="11">
        <v>4501393.3646600004</v>
      </c>
      <c r="AW8" s="31">
        <v>19.841370904636761</v>
      </c>
      <c r="AX8" s="12">
        <v>6199011.5386799965</v>
      </c>
      <c r="AY8" s="31">
        <v>27.324181029525075</v>
      </c>
      <c r="AZ8" s="13">
        <v>10700404.903339997</v>
      </c>
      <c r="BA8" s="14">
        <v>47.16555193416184</v>
      </c>
      <c r="BB8" s="10">
        <v>27241510.973000005</v>
      </c>
      <c r="BC8" s="11">
        <v>3112129.051</v>
      </c>
      <c r="BD8" s="31">
        <v>11.42421598451179</v>
      </c>
      <c r="BE8" s="12">
        <v>4922822.6599999992</v>
      </c>
      <c r="BF8" s="31">
        <v>18.071033816292999</v>
      </c>
      <c r="BG8" s="13">
        <v>8034951.7109999992</v>
      </c>
      <c r="BH8" s="14">
        <v>29.495249800804789</v>
      </c>
      <c r="BI8" s="10">
        <f t="shared" ref="BI8:BI27" si="16">+BB8-AU8</f>
        <v>4554603.9730000049</v>
      </c>
      <c r="BJ8" s="49">
        <f t="shared" ref="BJ8:BJ27" si="17">+(BI8/AU8)*100</f>
        <v>20.075914151717576</v>
      </c>
      <c r="BK8" s="11">
        <f t="shared" ref="BK8:BK27" si="18">+BC8-AV8</f>
        <v>-1389264.3136600005</v>
      </c>
      <c r="BL8" s="49">
        <f t="shared" ref="BL8:BL27" si="19">+(BK8/AV8)*100</f>
        <v>-30.862983994400018</v>
      </c>
      <c r="BM8" s="12">
        <f t="shared" ref="BM8:BM27" si="20">+BE8-AX8</f>
        <v>-1276188.8786799973</v>
      </c>
      <c r="BN8" s="33">
        <f t="shared" ref="BN8:BN27" si="21">+(BM8/AX8)*100</f>
        <v>-20.586973757299152</v>
      </c>
      <c r="BO8" s="33">
        <f t="shared" ref="BO8:BO27" si="22">+BG8-AZ8</f>
        <v>-2665453.1923399977</v>
      </c>
      <c r="BP8" s="14">
        <f t="shared" ref="BP8:BP27" si="23">+(BO8/AZ8)*100</f>
        <v>-24.909834874641145</v>
      </c>
    </row>
    <row r="9" spans="2:68" s="37" customFormat="1" ht="15" customHeight="1" x14ac:dyDescent="0.2">
      <c r="B9" s="40" t="s">
        <v>17</v>
      </c>
      <c r="C9" s="10">
        <v>1031402.6660000001</v>
      </c>
      <c r="D9" s="11">
        <v>321186.21699999995</v>
      </c>
      <c r="E9" s="31">
        <v>31.140720068683624</v>
      </c>
      <c r="F9" s="12">
        <v>294217.62700000009</v>
      </c>
      <c r="G9" s="31">
        <v>28.525971155478867</v>
      </c>
      <c r="H9" s="13">
        <v>615403.84400000004</v>
      </c>
      <c r="I9" s="14">
        <v>59.666691224162491</v>
      </c>
      <c r="J9" s="10">
        <v>1012000</v>
      </c>
      <c r="K9" s="11">
        <v>426007.07999999996</v>
      </c>
      <c r="L9" s="31">
        <v>42.09556126482213</v>
      </c>
      <c r="M9" s="12">
        <v>212514.00400000019</v>
      </c>
      <c r="N9" s="31">
        <v>20.99940750988144</v>
      </c>
      <c r="O9" s="13">
        <v>638521.08400000015</v>
      </c>
      <c r="P9" s="14">
        <v>63.094968774703574</v>
      </c>
      <c r="Q9" s="10">
        <f t="shared" si="0"/>
        <v>-19402.666000000085</v>
      </c>
      <c r="R9" s="49">
        <f t="shared" si="1"/>
        <v>-1.8811921511942342</v>
      </c>
      <c r="S9" s="11">
        <f t="shared" si="2"/>
        <v>104820.86300000001</v>
      </c>
      <c r="T9" s="49">
        <f t="shared" si="3"/>
        <v>32.635542078693881</v>
      </c>
      <c r="U9" s="12">
        <f t="shared" si="4"/>
        <v>-81703.622999999905</v>
      </c>
      <c r="V9" s="33">
        <f t="shared" si="5"/>
        <v>-27.769791984624998</v>
      </c>
      <c r="W9" s="33">
        <f t="shared" si="6"/>
        <v>23117.240000000107</v>
      </c>
      <c r="X9" s="14">
        <f t="shared" si="7"/>
        <v>3.7564341245811437</v>
      </c>
      <c r="Y9" s="10">
        <v>30734400.651999999</v>
      </c>
      <c r="Z9" s="11">
        <v>6058614.2939999998</v>
      </c>
      <c r="AA9" s="31">
        <v>19.712810939769355</v>
      </c>
      <c r="AB9" s="12">
        <v>9049908.862999998</v>
      </c>
      <c r="AC9" s="31">
        <v>29.445535527015675</v>
      </c>
      <c r="AD9" s="13">
        <v>15108523.156999998</v>
      </c>
      <c r="AE9" s="14">
        <v>49.158346466785034</v>
      </c>
      <c r="AF9" s="10">
        <v>29288594.909000002</v>
      </c>
      <c r="AG9" s="11">
        <v>5355177.0649999995</v>
      </c>
      <c r="AH9" s="31">
        <v>18.284171984482683</v>
      </c>
      <c r="AI9" s="12">
        <v>11802258.385000004</v>
      </c>
      <c r="AJ9" s="31">
        <v>40.296430817762868</v>
      </c>
      <c r="AK9" s="13">
        <v>17157435.450000003</v>
      </c>
      <c r="AL9" s="14">
        <v>58.580602802245551</v>
      </c>
      <c r="AM9" s="10">
        <f t="shared" si="8"/>
        <v>-1445805.742999997</v>
      </c>
      <c r="AN9" s="49">
        <f t="shared" si="9"/>
        <v>-4.7041937123505067</v>
      </c>
      <c r="AO9" s="11">
        <f t="shared" si="10"/>
        <v>-703437.22900000028</v>
      </c>
      <c r="AP9" s="49">
        <f t="shared" si="11"/>
        <v>-11.610529980372444</v>
      </c>
      <c r="AQ9" s="12">
        <f t="shared" si="12"/>
        <v>2752349.5220000055</v>
      </c>
      <c r="AR9" s="33">
        <f t="shared" si="13"/>
        <v>30.413008171306778</v>
      </c>
      <c r="AS9" s="33">
        <f t="shared" si="14"/>
        <v>2048912.2930000052</v>
      </c>
      <c r="AT9" s="14">
        <f t="shared" si="15"/>
        <v>13.561300940593352</v>
      </c>
      <c r="AU9" s="10">
        <v>31765803.318</v>
      </c>
      <c r="AV9" s="11">
        <v>6379800.5109999999</v>
      </c>
      <c r="AW9" s="31">
        <v>20.083863288874877</v>
      </c>
      <c r="AX9" s="12">
        <v>9344126.4899999984</v>
      </c>
      <c r="AY9" s="31">
        <v>29.415678226230078</v>
      </c>
      <c r="AZ9" s="13">
        <v>15723927.000999998</v>
      </c>
      <c r="BA9" s="14">
        <v>49.499541515104958</v>
      </c>
      <c r="BB9" s="10">
        <v>30300594.909000002</v>
      </c>
      <c r="BC9" s="11">
        <v>5781184.1449999996</v>
      </c>
      <c r="BD9" s="31">
        <v>19.07944105507595</v>
      </c>
      <c r="BE9" s="12">
        <v>12014772.389000002</v>
      </c>
      <c r="BF9" s="31">
        <v>39.651935630581718</v>
      </c>
      <c r="BG9" s="13">
        <v>17795956.534000002</v>
      </c>
      <c r="BH9" s="14">
        <v>58.731376685657665</v>
      </c>
      <c r="BI9" s="10">
        <f t="shared" si="16"/>
        <v>-1465208.4089999981</v>
      </c>
      <c r="BJ9" s="49">
        <f t="shared" si="17"/>
        <v>-4.6125337814760758</v>
      </c>
      <c r="BK9" s="11">
        <f t="shared" si="18"/>
        <v>-598616.36600000039</v>
      </c>
      <c r="BL9" s="49">
        <f t="shared" si="19"/>
        <v>-9.3829950476957862</v>
      </c>
      <c r="BM9" s="12">
        <f t="shared" si="20"/>
        <v>2670645.8990000039</v>
      </c>
      <c r="BN9" s="33">
        <f t="shared" si="21"/>
        <v>28.581011845870297</v>
      </c>
      <c r="BO9" s="33">
        <f t="shared" si="22"/>
        <v>2072029.5330000035</v>
      </c>
      <c r="BP9" s="14">
        <f t="shared" si="23"/>
        <v>13.177557571134921</v>
      </c>
    </row>
    <row r="10" spans="2:68" s="37" customFormat="1" ht="15" customHeight="1" x14ac:dyDescent="0.2">
      <c r="B10" s="40" t="s">
        <v>18</v>
      </c>
      <c r="C10" s="10">
        <v>1421818.6800000002</v>
      </c>
      <c r="D10" s="11">
        <v>351139.22399999993</v>
      </c>
      <c r="E10" s="31">
        <v>24.6964840833291</v>
      </c>
      <c r="F10" s="12">
        <v>381887.64300000016</v>
      </c>
      <c r="G10" s="31">
        <v>26.859095915099395</v>
      </c>
      <c r="H10" s="13">
        <v>733026.86700000009</v>
      </c>
      <c r="I10" s="14">
        <v>51.555579998428492</v>
      </c>
      <c r="J10" s="10">
        <v>1177573</v>
      </c>
      <c r="K10" s="11">
        <v>254052.05799999996</v>
      </c>
      <c r="L10" s="31">
        <v>21.574208817627436</v>
      </c>
      <c r="M10" s="12">
        <v>380057.53600000008</v>
      </c>
      <c r="N10" s="31">
        <v>32.274647601465055</v>
      </c>
      <c r="O10" s="13">
        <v>634109.59400000004</v>
      </c>
      <c r="P10" s="14">
        <v>53.848856419092492</v>
      </c>
      <c r="Q10" s="10">
        <f t="shared" si="0"/>
        <v>-244245.68000000017</v>
      </c>
      <c r="R10" s="49">
        <f t="shared" si="1"/>
        <v>-17.178398584550887</v>
      </c>
      <c r="S10" s="11">
        <f t="shared" si="2"/>
        <v>-97087.165999999968</v>
      </c>
      <c r="T10" s="49">
        <f t="shared" si="3"/>
        <v>-27.649194212492763</v>
      </c>
      <c r="U10" s="12">
        <f t="shared" si="4"/>
        <v>-1830.1070000000764</v>
      </c>
      <c r="V10" s="33">
        <f t="shared" si="5"/>
        <v>-0.47922655617324483</v>
      </c>
      <c r="W10" s="33">
        <f t="shared" si="6"/>
        <v>-98917.273000000045</v>
      </c>
      <c r="X10" s="14">
        <f t="shared" si="7"/>
        <v>-13.494358454394828</v>
      </c>
      <c r="Y10" s="10">
        <v>63471323.488000005</v>
      </c>
      <c r="Z10" s="11">
        <v>10070452.911870001</v>
      </c>
      <c r="AA10" s="31">
        <v>15.866146093162744</v>
      </c>
      <c r="AB10" s="12">
        <v>10998614.170129998</v>
      </c>
      <c r="AC10" s="31">
        <v>17.328477752964162</v>
      </c>
      <c r="AD10" s="13">
        <v>21069067.081999999</v>
      </c>
      <c r="AE10" s="14">
        <v>33.194623846126909</v>
      </c>
      <c r="AF10" s="10">
        <v>54735935.468999997</v>
      </c>
      <c r="AG10" s="11">
        <v>6910552.2829999998</v>
      </c>
      <c r="AH10" s="31">
        <v>12.625256559128015</v>
      </c>
      <c r="AI10" s="12">
        <v>12814944.131999999</v>
      </c>
      <c r="AJ10" s="31">
        <v>23.412304955046974</v>
      </c>
      <c r="AK10" s="13">
        <v>19725496.414999999</v>
      </c>
      <c r="AL10" s="14">
        <v>36.037561514174989</v>
      </c>
      <c r="AM10" s="10">
        <f t="shared" si="8"/>
        <v>-8735388.0190000087</v>
      </c>
      <c r="AN10" s="49">
        <f t="shared" si="9"/>
        <v>-13.762731795960637</v>
      </c>
      <c r="AO10" s="11">
        <f t="shared" si="10"/>
        <v>-3159900.6288700011</v>
      </c>
      <c r="AP10" s="49">
        <f t="shared" si="11"/>
        <v>-31.37793956759819</v>
      </c>
      <c r="AQ10" s="12">
        <f t="shared" si="12"/>
        <v>1816329.9618700016</v>
      </c>
      <c r="AR10" s="33">
        <f t="shared" si="13"/>
        <v>16.514171092598058</v>
      </c>
      <c r="AS10" s="33">
        <f t="shared" si="14"/>
        <v>-1343570.6669999994</v>
      </c>
      <c r="AT10" s="14">
        <f t="shared" si="15"/>
        <v>-6.3769822449701934</v>
      </c>
      <c r="AU10" s="10">
        <v>64893142.168000005</v>
      </c>
      <c r="AV10" s="11">
        <v>10421592.13587</v>
      </c>
      <c r="AW10" s="31">
        <v>16.059620150446463</v>
      </c>
      <c r="AX10" s="12">
        <v>11380501.813129997</v>
      </c>
      <c r="AY10" s="31">
        <v>17.537295056028171</v>
      </c>
      <c r="AZ10" s="13">
        <v>21802093.948999997</v>
      </c>
      <c r="BA10" s="14">
        <v>33.596915206474634</v>
      </c>
      <c r="BB10" s="10">
        <v>79854228</v>
      </c>
      <c r="BC10" s="11">
        <v>7164604.341</v>
      </c>
      <c r="BD10" s="31">
        <v>8.9721039454542098</v>
      </c>
      <c r="BE10" s="12">
        <v>13195001.668</v>
      </c>
      <c r="BF10" s="31">
        <v>16.523861038391104</v>
      </c>
      <c r="BG10" s="13">
        <v>20359606.009</v>
      </c>
      <c r="BH10" s="14">
        <v>25.495964983845315</v>
      </c>
      <c r="BI10" s="10">
        <f t="shared" si="16"/>
        <v>14961085.831999995</v>
      </c>
      <c r="BJ10" s="49">
        <f t="shared" si="17"/>
        <v>23.054956706007033</v>
      </c>
      <c r="BK10" s="11">
        <f t="shared" si="18"/>
        <v>-3256987.7948700003</v>
      </c>
      <c r="BL10" s="49">
        <f t="shared" si="19"/>
        <v>-31.252305333076684</v>
      </c>
      <c r="BM10" s="12">
        <f t="shared" si="20"/>
        <v>1814499.8548700027</v>
      </c>
      <c r="BN10" s="33">
        <f t="shared" si="21"/>
        <v>15.943935378812245</v>
      </c>
      <c r="BO10" s="33">
        <f t="shared" si="22"/>
        <v>-1442487.9399999976</v>
      </c>
      <c r="BP10" s="14">
        <f t="shared" si="23"/>
        <v>-6.6162816442049159</v>
      </c>
    </row>
    <row r="11" spans="2:68" s="37" customFormat="1" ht="15" customHeight="1" x14ac:dyDescent="0.2">
      <c r="B11" s="40" t="s">
        <v>19</v>
      </c>
      <c r="C11" s="10">
        <v>1440931.503</v>
      </c>
      <c r="D11" s="11">
        <v>594364.74499999988</v>
      </c>
      <c r="E11" s="31">
        <v>41.248646709613915</v>
      </c>
      <c r="F11" s="12">
        <v>355804.00000000023</v>
      </c>
      <c r="G11" s="31">
        <v>24.692638009455763</v>
      </c>
      <c r="H11" s="13">
        <v>950168.74500000011</v>
      </c>
      <c r="I11" s="14">
        <v>65.941284719069685</v>
      </c>
      <c r="J11" s="10">
        <v>1711190</v>
      </c>
      <c r="K11" s="11">
        <v>420983.07000000007</v>
      </c>
      <c r="L11" s="31">
        <v>24.601772450750651</v>
      </c>
      <c r="M11" s="12">
        <v>303440.35299999989</v>
      </c>
      <c r="N11" s="31">
        <v>17.732709576376667</v>
      </c>
      <c r="O11" s="13">
        <v>724423.42299999995</v>
      </c>
      <c r="P11" s="14">
        <v>42.334482027127315</v>
      </c>
      <c r="Q11" s="10">
        <f t="shared" si="0"/>
        <v>270258.49699999997</v>
      </c>
      <c r="R11" s="49">
        <f t="shared" si="1"/>
        <v>18.755818471407242</v>
      </c>
      <c r="S11" s="11">
        <f t="shared" si="2"/>
        <v>-173381.67499999981</v>
      </c>
      <c r="T11" s="49">
        <f t="shared" si="3"/>
        <v>-29.170921804926341</v>
      </c>
      <c r="U11" s="12">
        <f t="shared" si="4"/>
        <v>-52363.647000000346</v>
      </c>
      <c r="V11" s="33">
        <f t="shared" si="5"/>
        <v>-14.71699222043606</v>
      </c>
      <c r="W11" s="33">
        <f t="shared" si="6"/>
        <v>-225745.32200000016</v>
      </c>
      <c r="X11" s="14">
        <f t="shared" si="7"/>
        <v>-23.75844534856807</v>
      </c>
      <c r="Y11" s="10">
        <v>58537277.328999996</v>
      </c>
      <c r="Z11" s="11">
        <v>13688604.353</v>
      </c>
      <c r="AA11" s="31">
        <v>23.384422674914056</v>
      </c>
      <c r="AB11" s="12">
        <v>17938289.27</v>
      </c>
      <c r="AC11" s="31">
        <v>30.644215256511732</v>
      </c>
      <c r="AD11" s="13">
        <v>31626893.623</v>
      </c>
      <c r="AE11" s="14">
        <v>54.028637931425784</v>
      </c>
      <c r="AF11" s="10">
        <v>75476139</v>
      </c>
      <c r="AG11" s="11">
        <v>12659816.527000001</v>
      </c>
      <c r="AH11" s="31">
        <v>16.773269929719113</v>
      </c>
      <c r="AI11" s="12">
        <v>21104765.65699999</v>
      </c>
      <c r="AJ11" s="31">
        <v>27.962169152558253</v>
      </c>
      <c r="AK11" s="13">
        <v>33764582.183999993</v>
      </c>
      <c r="AL11" s="14">
        <v>44.735439082277374</v>
      </c>
      <c r="AM11" s="10">
        <f t="shared" si="8"/>
        <v>16938861.671000004</v>
      </c>
      <c r="AN11" s="49">
        <f t="shared" si="9"/>
        <v>28.936879957360624</v>
      </c>
      <c r="AO11" s="11">
        <f t="shared" si="10"/>
        <v>-1028787.8259999994</v>
      </c>
      <c r="AP11" s="49">
        <f t="shared" si="11"/>
        <v>-7.515651701734881</v>
      </c>
      <c r="AQ11" s="12">
        <f t="shared" si="12"/>
        <v>3166476.3869999908</v>
      </c>
      <c r="AR11" s="33">
        <f t="shared" si="13"/>
        <v>17.652053322027797</v>
      </c>
      <c r="AS11" s="33">
        <f t="shared" si="14"/>
        <v>2137688.5609999932</v>
      </c>
      <c r="AT11" s="14">
        <f t="shared" si="15"/>
        <v>6.7590848044760357</v>
      </c>
      <c r="AU11" s="10">
        <v>62612691.999999993</v>
      </c>
      <c r="AV11" s="11">
        <v>14282969.097999999</v>
      </c>
      <c r="AW11" s="31">
        <v>22.811619564288979</v>
      </c>
      <c r="AX11" s="12">
        <v>18294093.270000003</v>
      </c>
      <c r="AY11" s="31">
        <v>29.217867313547234</v>
      </c>
      <c r="AZ11" s="13">
        <v>32577062.368000001</v>
      </c>
      <c r="BA11" s="14">
        <v>52.02948687783622</v>
      </c>
      <c r="BB11" s="10">
        <v>77187329</v>
      </c>
      <c r="BC11" s="11">
        <v>13080799.597000001</v>
      </c>
      <c r="BD11" s="31">
        <v>16.946822446725683</v>
      </c>
      <c r="BE11" s="12">
        <v>21408206.00999999</v>
      </c>
      <c r="BF11" s="31">
        <v>27.735389068845727</v>
      </c>
      <c r="BG11" s="13">
        <v>34489005.606999993</v>
      </c>
      <c r="BH11" s="14">
        <v>44.68221151557141</v>
      </c>
      <c r="BI11" s="10">
        <f t="shared" si="16"/>
        <v>14574637.000000007</v>
      </c>
      <c r="BJ11" s="49">
        <f t="shared" si="17"/>
        <v>23.277448284766304</v>
      </c>
      <c r="BK11" s="11">
        <f t="shared" si="18"/>
        <v>-1202169.5009999983</v>
      </c>
      <c r="BL11" s="49">
        <f t="shared" si="19"/>
        <v>-8.41680390646742</v>
      </c>
      <c r="BM11" s="12">
        <f t="shared" si="20"/>
        <v>3114112.7399999872</v>
      </c>
      <c r="BN11" s="33">
        <f t="shared" si="21"/>
        <v>17.022503898057291</v>
      </c>
      <c r="BO11" s="33">
        <f t="shared" si="22"/>
        <v>1911943.2389999926</v>
      </c>
      <c r="BP11" s="14">
        <f t="shared" si="23"/>
        <v>5.8689860288878233</v>
      </c>
    </row>
    <row r="12" spans="2:68" s="37" customFormat="1" ht="15" customHeight="1" x14ac:dyDescent="0.2">
      <c r="B12" s="40" t="s">
        <v>20</v>
      </c>
      <c r="C12" s="10">
        <v>908071.74</v>
      </c>
      <c r="D12" s="11">
        <v>234629.03800000006</v>
      </c>
      <c r="E12" s="31">
        <v>25.838160980541037</v>
      </c>
      <c r="F12" s="12">
        <v>309141.91800000006</v>
      </c>
      <c r="G12" s="31">
        <v>34.043776981761383</v>
      </c>
      <c r="H12" s="13">
        <v>543770.95600000012</v>
      </c>
      <c r="I12" s="14">
        <v>59.881937962302423</v>
      </c>
      <c r="J12" s="10">
        <v>1166768.182</v>
      </c>
      <c r="K12" s="11">
        <v>233628.46999999994</v>
      </c>
      <c r="L12" s="31">
        <v>20.023555116109598</v>
      </c>
      <c r="M12" s="12">
        <v>570458.75300000003</v>
      </c>
      <c r="N12" s="31">
        <v>48.892210277979622</v>
      </c>
      <c r="O12" s="13">
        <v>804087.223</v>
      </c>
      <c r="P12" s="14">
        <v>68.91576539408922</v>
      </c>
      <c r="Q12" s="10">
        <f t="shared" si="0"/>
        <v>258696.44200000004</v>
      </c>
      <c r="R12" s="49">
        <f t="shared" si="1"/>
        <v>28.48854673090036</v>
      </c>
      <c r="S12" s="11">
        <f t="shared" si="2"/>
        <v>-1000.5680000001157</v>
      </c>
      <c r="T12" s="49">
        <f t="shared" si="3"/>
        <v>-0.42644678959136995</v>
      </c>
      <c r="U12" s="12">
        <f t="shared" si="4"/>
        <v>261316.83499999996</v>
      </c>
      <c r="V12" s="33">
        <f t="shared" si="5"/>
        <v>84.529732069527981</v>
      </c>
      <c r="W12" s="33">
        <f t="shared" si="6"/>
        <v>260316.26699999988</v>
      </c>
      <c r="X12" s="14">
        <f t="shared" si="7"/>
        <v>47.872411008284857</v>
      </c>
      <c r="Y12" s="10">
        <v>36999374.417000003</v>
      </c>
      <c r="Z12" s="11">
        <v>8352429.6797399996</v>
      </c>
      <c r="AA12" s="31">
        <v>22.574515951551689</v>
      </c>
      <c r="AB12" s="12">
        <v>9984825.034260001</v>
      </c>
      <c r="AC12" s="31">
        <v>26.986469883859172</v>
      </c>
      <c r="AD12" s="13">
        <v>18337254.714000002</v>
      </c>
      <c r="AE12" s="14">
        <v>49.560985835410861</v>
      </c>
      <c r="AF12" s="10">
        <v>30645773.734999999</v>
      </c>
      <c r="AG12" s="11">
        <v>3613953.7319999998</v>
      </c>
      <c r="AH12" s="31">
        <v>11.792665974925498</v>
      </c>
      <c r="AI12" s="12">
        <v>10146203.118999999</v>
      </c>
      <c r="AJ12" s="31">
        <v>33.108001144745778</v>
      </c>
      <c r="AK12" s="13">
        <v>13760156.850999998</v>
      </c>
      <c r="AL12" s="14">
        <v>44.900667119671269</v>
      </c>
      <c r="AM12" s="10">
        <f t="shared" si="8"/>
        <v>-6353600.6820000038</v>
      </c>
      <c r="AN12" s="49">
        <f t="shared" si="9"/>
        <v>-17.172184076390039</v>
      </c>
      <c r="AO12" s="11">
        <f t="shared" si="10"/>
        <v>-4738475.9477399997</v>
      </c>
      <c r="AP12" s="49">
        <f t="shared" si="11"/>
        <v>-56.731707172989964</v>
      </c>
      <c r="AQ12" s="12">
        <f t="shared" si="12"/>
        <v>161378.08473999798</v>
      </c>
      <c r="AR12" s="33">
        <f t="shared" si="13"/>
        <v>1.616233476162841</v>
      </c>
      <c r="AS12" s="33">
        <f t="shared" si="14"/>
        <v>-4577097.8630000036</v>
      </c>
      <c r="AT12" s="14">
        <f t="shared" si="15"/>
        <v>-24.960649423195896</v>
      </c>
      <c r="AU12" s="10">
        <v>38110874.417000003</v>
      </c>
      <c r="AV12" s="11">
        <v>8587058.7177399993</v>
      </c>
      <c r="AW12" s="31">
        <v>22.531780886952298</v>
      </c>
      <c r="AX12" s="12">
        <v>10293966.952260002</v>
      </c>
      <c r="AY12" s="31">
        <v>27.01057666540499</v>
      </c>
      <c r="AZ12" s="13">
        <v>18881025.670000002</v>
      </c>
      <c r="BA12" s="14">
        <v>49.542357552357288</v>
      </c>
      <c r="BB12" s="10">
        <v>44629671.399999999</v>
      </c>
      <c r="BC12" s="11">
        <v>3847582.2019999996</v>
      </c>
      <c r="BD12" s="31">
        <v>8.6211304750946471</v>
      </c>
      <c r="BE12" s="12">
        <v>10716661.871999998</v>
      </c>
      <c r="BF12" s="31">
        <v>24.01241491551739</v>
      </c>
      <c r="BG12" s="13">
        <v>14564244.073999997</v>
      </c>
      <c r="BH12" s="14">
        <v>32.633545390612035</v>
      </c>
      <c r="BI12" s="10">
        <f t="shared" si="16"/>
        <v>6518796.9829999954</v>
      </c>
      <c r="BJ12" s="49">
        <f t="shared" si="17"/>
        <v>17.104821347505411</v>
      </c>
      <c r="BK12" s="11">
        <f t="shared" si="18"/>
        <v>-4739476.5157399997</v>
      </c>
      <c r="BL12" s="49">
        <f t="shared" si="19"/>
        <v>-55.193246855861346</v>
      </c>
      <c r="BM12" s="12">
        <f t="shared" si="20"/>
        <v>422694.91973999515</v>
      </c>
      <c r="BN12" s="33">
        <f t="shared" si="21"/>
        <v>4.106239331254061</v>
      </c>
      <c r="BO12" s="33">
        <f t="shared" si="22"/>
        <v>-4316781.5960000046</v>
      </c>
      <c r="BP12" s="14">
        <f t="shared" si="23"/>
        <v>-22.863067247765699</v>
      </c>
    </row>
    <row r="13" spans="2:68" s="37" customFormat="1" ht="15" customHeight="1" x14ac:dyDescent="0.2">
      <c r="B13" s="40" t="s">
        <v>21</v>
      </c>
      <c r="C13" s="10">
        <v>675541.76500000001</v>
      </c>
      <c r="D13" s="11">
        <v>175515.864</v>
      </c>
      <c r="E13" s="31">
        <v>25.981497087748529</v>
      </c>
      <c r="F13" s="12">
        <v>243808.95799999993</v>
      </c>
      <c r="G13" s="31">
        <v>36.090878555821035</v>
      </c>
      <c r="H13" s="13">
        <v>419324.82199999993</v>
      </c>
      <c r="I13" s="14">
        <v>62.072375643569558</v>
      </c>
      <c r="J13" s="10">
        <v>711205.34699999995</v>
      </c>
      <c r="K13" s="11">
        <v>193763.43800000005</v>
      </c>
      <c r="L13" s="31">
        <v>27.244373065716005</v>
      </c>
      <c r="M13" s="12">
        <v>251836.59399999984</v>
      </c>
      <c r="N13" s="31">
        <v>35.409828548434668</v>
      </c>
      <c r="O13" s="13">
        <v>445600.03199999989</v>
      </c>
      <c r="P13" s="14">
        <v>62.654201614150672</v>
      </c>
      <c r="Q13" s="10">
        <f t="shared" si="0"/>
        <v>35663.581999999937</v>
      </c>
      <c r="R13" s="49">
        <f t="shared" si="1"/>
        <v>5.2792564202155488</v>
      </c>
      <c r="S13" s="11">
        <f t="shared" si="2"/>
        <v>18247.574000000051</v>
      </c>
      <c r="T13" s="49">
        <f t="shared" si="3"/>
        <v>10.396538286704416</v>
      </c>
      <c r="U13" s="12">
        <f t="shared" si="4"/>
        <v>8027.6359999999113</v>
      </c>
      <c r="V13" s="33">
        <f t="shared" si="5"/>
        <v>3.2925927192551772</v>
      </c>
      <c r="W13" s="33">
        <f t="shared" si="6"/>
        <v>26275.209999999963</v>
      </c>
      <c r="X13" s="14">
        <f t="shared" si="7"/>
        <v>6.2660755150812335</v>
      </c>
      <c r="Y13" s="10">
        <v>79617332</v>
      </c>
      <c r="Z13" s="11">
        <v>13560689.060999999</v>
      </c>
      <c r="AA13" s="31">
        <v>17.03233293599941</v>
      </c>
      <c r="AB13" s="12">
        <v>27898727.759000011</v>
      </c>
      <c r="AC13" s="31">
        <v>35.041023176963542</v>
      </c>
      <c r="AD13" s="13">
        <v>41459416.820000008</v>
      </c>
      <c r="AE13" s="14">
        <v>52.073356112962955</v>
      </c>
      <c r="AF13" s="10">
        <v>79846089.818000004</v>
      </c>
      <c r="AG13" s="11">
        <v>13779723.996999998</v>
      </c>
      <c r="AH13" s="31">
        <v>17.257856995138145</v>
      </c>
      <c r="AI13" s="12">
        <v>24563066.115000006</v>
      </c>
      <c r="AJ13" s="31">
        <v>30.763016912899172</v>
      </c>
      <c r="AK13" s="13">
        <v>38342790.112000003</v>
      </c>
      <c r="AL13" s="14">
        <v>48.020873908037316</v>
      </c>
      <c r="AM13" s="10">
        <f t="shared" si="8"/>
        <v>228757.8180000037</v>
      </c>
      <c r="AN13" s="49">
        <f t="shared" si="9"/>
        <v>0.28732163243049103</v>
      </c>
      <c r="AO13" s="11">
        <f t="shared" si="10"/>
        <v>219034.93599999882</v>
      </c>
      <c r="AP13" s="49">
        <f t="shared" si="11"/>
        <v>1.6152198093674648</v>
      </c>
      <c r="AQ13" s="12">
        <f t="shared" si="12"/>
        <v>-3335661.644000005</v>
      </c>
      <c r="AR13" s="33">
        <f t="shared" si="13"/>
        <v>-11.956321710490668</v>
      </c>
      <c r="AS13" s="33">
        <f t="shared" si="14"/>
        <v>-3116626.7080000043</v>
      </c>
      <c r="AT13" s="14">
        <f t="shared" si="15"/>
        <v>-7.5172950973505852</v>
      </c>
      <c r="AU13" s="10">
        <v>80292873.765000001</v>
      </c>
      <c r="AV13" s="11">
        <v>13736204.924999999</v>
      </c>
      <c r="AW13" s="31">
        <v>17.107626469072361</v>
      </c>
      <c r="AX13" s="12">
        <v>28142536.717000008</v>
      </c>
      <c r="AY13" s="31">
        <v>35.049856104748685</v>
      </c>
      <c r="AZ13" s="13">
        <v>41878741.642000005</v>
      </c>
      <c r="BA13" s="14">
        <v>52.157482573821042</v>
      </c>
      <c r="BB13" s="10">
        <v>96010597</v>
      </c>
      <c r="BC13" s="11">
        <v>13973487.434999997</v>
      </c>
      <c r="BD13" s="31">
        <v>14.554109516681784</v>
      </c>
      <c r="BE13" s="12">
        <v>24814902.709000006</v>
      </c>
      <c r="BF13" s="31">
        <v>25.846003966624647</v>
      </c>
      <c r="BG13" s="13">
        <v>38788390.144000001</v>
      </c>
      <c r="BH13" s="14">
        <v>40.400113483306434</v>
      </c>
      <c r="BI13" s="10">
        <f t="shared" si="16"/>
        <v>15717723.234999999</v>
      </c>
      <c r="BJ13" s="49">
        <f t="shared" si="17"/>
        <v>19.575489701617109</v>
      </c>
      <c r="BK13" s="11">
        <f t="shared" si="18"/>
        <v>237282.50999999791</v>
      </c>
      <c r="BL13" s="49">
        <f t="shared" si="19"/>
        <v>1.7274240686970379</v>
      </c>
      <c r="BM13" s="12">
        <f t="shared" si="20"/>
        <v>-3327634.0080000013</v>
      </c>
      <c r="BN13" s="33">
        <f t="shared" si="21"/>
        <v>-11.824214858321154</v>
      </c>
      <c r="BO13" s="33">
        <f t="shared" si="22"/>
        <v>-3090351.4980000034</v>
      </c>
      <c r="BP13" s="14">
        <f t="shared" si="23"/>
        <v>-7.3792845172327333</v>
      </c>
    </row>
    <row r="14" spans="2:68" s="37" customFormat="1" ht="15" customHeight="1" x14ac:dyDescent="0.2">
      <c r="B14" s="40" t="s">
        <v>22</v>
      </c>
      <c r="C14" s="10">
        <v>2867626.4079999998</v>
      </c>
      <c r="D14" s="11">
        <v>393878.81180000014</v>
      </c>
      <c r="E14" s="31">
        <v>13.735360042060268</v>
      </c>
      <c r="F14" s="12">
        <v>652619.97319999989</v>
      </c>
      <c r="G14" s="31">
        <v>22.758193723538898</v>
      </c>
      <c r="H14" s="13">
        <v>1046498.785</v>
      </c>
      <c r="I14" s="14">
        <v>36.493553765599167</v>
      </c>
      <c r="J14" s="10">
        <v>3397963.1360000004</v>
      </c>
      <c r="K14" s="11">
        <v>387878.70899999997</v>
      </c>
      <c r="L14" s="31">
        <v>11.415035816327347</v>
      </c>
      <c r="M14" s="12">
        <v>1179561.112</v>
      </c>
      <c r="N14" s="31">
        <v>34.713770126080611</v>
      </c>
      <c r="O14" s="13">
        <v>1567439.821</v>
      </c>
      <c r="P14" s="14">
        <v>46.128805942407958</v>
      </c>
      <c r="Q14" s="10">
        <f t="shared" si="0"/>
        <v>530336.72800000058</v>
      </c>
      <c r="R14" s="49">
        <f t="shared" si="1"/>
        <v>18.49392677234686</v>
      </c>
      <c r="S14" s="11">
        <f t="shared" si="2"/>
        <v>-6000.1028000001679</v>
      </c>
      <c r="T14" s="49">
        <f t="shared" si="3"/>
        <v>-1.5233372855422445</v>
      </c>
      <c r="U14" s="12">
        <f t="shared" si="4"/>
        <v>526941.13880000007</v>
      </c>
      <c r="V14" s="33">
        <f t="shared" si="5"/>
        <v>80.742416787559051</v>
      </c>
      <c r="W14" s="33">
        <f t="shared" si="6"/>
        <v>520941.03599999996</v>
      </c>
      <c r="X14" s="14">
        <f t="shared" si="7"/>
        <v>49.779421005252281</v>
      </c>
      <c r="Y14" s="10">
        <v>78505440.582000002</v>
      </c>
      <c r="Z14" s="11">
        <v>11620940.60832</v>
      </c>
      <c r="AA14" s="31">
        <v>14.802720069040015</v>
      </c>
      <c r="AB14" s="12">
        <v>27026327.575680003</v>
      </c>
      <c r="AC14" s="31">
        <v>34.426056812521978</v>
      </c>
      <c r="AD14" s="13">
        <v>38647268.184</v>
      </c>
      <c r="AE14" s="14">
        <v>49.228776881561984</v>
      </c>
      <c r="AF14" s="10">
        <v>78400321.464000002</v>
      </c>
      <c r="AG14" s="11">
        <v>6485371.5859999992</v>
      </c>
      <c r="AH14" s="31">
        <v>8.2721237169645576</v>
      </c>
      <c r="AI14" s="12">
        <v>27132738.095999997</v>
      </c>
      <c r="AJ14" s="31">
        <v>34.607942402964326</v>
      </c>
      <c r="AK14" s="13">
        <v>33618109.681999996</v>
      </c>
      <c r="AL14" s="14">
        <v>42.880066119928884</v>
      </c>
      <c r="AM14" s="10">
        <f t="shared" si="8"/>
        <v>-105119.11800000072</v>
      </c>
      <c r="AN14" s="49">
        <f t="shared" si="9"/>
        <v>-0.13390042425174642</v>
      </c>
      <c r="AO14" s="11">
        <f t="shared" si="10"/>
        <v>-5135569.0223200005</v>
      </c>
      <c r="AP14" s="49">
        <f t="shared" si="11"/>
        <v>-44.192369580162861</v>
      </c>
      <c r="AQ14" s="12">
        <f t="shared" si="12"/>
        <v>106410.52031999454</v>
      </c>
      <c r="AR14" s="33">
        <f t="shared" si="13"/>
        <v>0.39372911477528844</v>
      </c>
      <c r="AS14" s="33">
        <f t="shared" si="14"/>
        <v>-5029158.5020000041</v>
      </c>
      <c r="AT14" s="14">
        <f t="shared" si="15"/>
        <v>-13.012972813643991</v>
      </c>
      <c r="AU14" s="10">
        <v>85560000.000000015</v>
      </c>
      <c r="AV14" s="11">
        <v>12014819.420119999</v>
      </c>
      <c r="AW14" s="31">
        <v>14.042565942169235</v>
      </c>
      <c r="AX14" s="12">
        <v>27678947.548879996</v>
      </c>
      <c r="AY14" s="31">
        <v>32.350336078634868</v>
      </c>
      <c r="AZ14" s="13">
        <v>39693766.968999997</v>
      </c>
      <c r="BA14" s="14">
        <v>46.392902020804101</v>
      </c>
      <c r="BB14" s="10">
        <v>81798284.600000009</v>
      </c>
      <c r="BC14" s="11">
        <v>6873250.294999999</v>
      </c>
      <c r="BD14" s="31">
        <v>8.4026826829079955</v>
      </c>
      <c r="BE14" s="12">
        <v>28312299.208000001</v>
      </c>
      <c r="BF14" s="31">
        <v>34.612338567305358</v>
      </c>
      <c r="BG14" s="13">
        <v>35185549.502999999</v>
      </c>
      <c r="BH14" s="14">
        <v>43.015021250213351</v>
      </c>
      <c r="BI14" s="10">
        <f t="shared" si="16"/>
        <v>-3761715.400000006</v>
      </c>
      <c r="BJ14" s="49">
        <f t="shared" si="17"/>
        <v>-4.3965818139317498</v>
      </c>
      <c r="BK14" s="11">
        <f t="shared" si="18"/>
        <v>-5141569.12512</v>
      </c>
      <c r="BL14" s="49">
        <f t="shared" si="19"/>
        <v>-42.793561395603966</v>
      </c>
      <c r="BM14" s="12">
        <f t="shared" si="20"/>
        <v>633351.65912000462</v>
      </c>
      <c r="BN14" s="33">
        <f t="shared" si="21"/>
        <v>2.2882071581714913</v>
      </c>
      <c r="BO14" s="33">
        <f t="shared" si="22"/>
        <v>-4508217.4659999982</v>
      </c>
      <c r="BP14" s="14">
        <f t="shared" si="23"/>
        <v>-11.357494665398782</v>
      </c>
    </row>
    <row r="15" spans="2:68" s="37" customFormat="1" ht="15" customHeight="1" x14ac:dyDescent="0.2">
      <c r="B15" s="40" t="s">
        <v>23</v>
      </c>
      <c r="C15" s="10">
        <v>1034262.7859999998</v>
      </c>
      <c r="D15" s="11">
        <v>259489.26599999995</v>
      </c>
      <c r="E15" s="31">
        <v>25.089297373211298</v>
      </c>
      <c r="F15" s="12">
        <v>344366.3690000003</v>
      </c>
      <c r="G15" s="31">
        <v>33.295829035078548</v>
      </c>
      <c r="H15" s="13">
        <v>603855.63500000024</v>
      </c>
      <c r="I15" s="14">
        <v>58.385126408289842</v>
      </c>
      <c r="J15" s="10">
        <v>1061915.094</v>
      </c>
      <c r="K15" s="11">
        <v>270050.23200000002</v>
      </c>
      <c r="L15" s="31">
        <v>25.430491903338552</v>
      </c>
      <c r="M15" s="12">
        <v>412284.46799999994</v>
      </c>
      <c r="N15" s="31">
        <v>38.82461698957637</v>
      </c>
      <c r="O15" s="13">
        <v>682334.7</v>
      </c>
      <c r="P15" s="14">
        <v>64.255108892914919</v>
      </c>
      <c r="Q15" s="10">
        <f t="shared" si="0"/>
        <v>27652.308000000194</v>
      </c>
      <c r="R15" s="49">
        <f t="shared" si="1"/>
        <v>2.6736249601462694</v>
      </c>
      <c r="S15" s="11">
        <f t="shared" si="2"/>
        <v>10560.966000000073</v>
      </c>
      <c r="T15" s="49">
        <f t="shared" si="3"/>
        <v>4.0699047643843871</v>
      </c>
      <c r="U15" s="12">
        <f t="shared" si="4"/>
        <v>67918.098999999638</v>
      </c>
      <c r="V15" s="33">
        <f t="shared" si="5"/>
        <v>19.722628315077881</v>
      </c>
      <c r="W15" s="33">
        <f t="shared" si="6"/>
        <v>78479.064999999711</v>
      </c>
      <c r="X15" s="14">
        <f t="shared" si="7"/>
        <v>12.99632899840368</v>
      </c>
      <c r="Y15" s="10">
        <v>31593853.222999997</v>
      </c>
      <c r="Z15" s="11">
        <v>5059336.3010000009</v>
      </c>
      <c r="AA15" s="31">
        <v>16.013672866331024</v>
      </c>
      <c r="AB15" s="12">
        <v>12888760.499</v>
      </c>
      <c r="AC15" s="31">
        <v>40.795152170983421</v>
      </c>
      <c r="AD15" s="13">
        <v>17948096.800000001</v>
      </c>
      <c r="AE15" s="14">
        <v>56.808825037314449</v>
      </c>
      <c r="AF15" s="10">
        <v>31805284.781999998</v>
      </c>
      <c r="AG15" s="11">
        <v>4573393.5970000001</v>
      </c>
      <c r="AH15" s="31">
        <v>14.379351193825132</v>
      </c>
      <c r="AI15" s="12">
        <v>10759100.927000001</v>
      </c>
      <c r="AJ15" s="31">
        <v>33.82802889754047</v>
      </c>
      <c r="AK15" s="13">
        <v>15332494.524000002</v>
      </c>
      <c r="AL15" s="14">
        <v>48.207380091365607</v>
      </c>
      <c r="AM15" s="10">
        <f t="shared" si="8"/>
        <v>211431.55900000036</v>
      </c>
      <c r="AN15" s="49">
        <f t="shared" si="9"/>
        <v>0.669217387026665</v>
      </c>
      <c r="AO15" s="11">
        <f t="shared" si="10"/>
        <v>-485942.70400000084</v>
      </c>
      <c r="AP15" s="49">
        <f t="shared" si="11"/>
        <v>-9.604870581620597</v>
      </c>
      <c r="AQ15" s="12">
        <f t="shared" si="12"/>
        <v>-2129659.5719999988</v>
      </c>
      <c r="AR15" s="33">
        <f t="shared" si="13"/>
        <v>-16.523385411384069</v>
      </c>
      <c r="AS15" s="33">
        <f t="shared" si="14"/>
        <v>-2615602.2759999987</v>
      </c>
      <c r="AT15" s="14">
        <f t="shared" si="15"/>
        <v>-14.573145582767296</v>
      </c>
      <c r="AU15" s="10">
        <v>34976503.999999993</v>
      </c>
      <c r="AV15" s="11">
        <v>5318825.5670000007</v>
      </c>
      <c r="AW15" s="31">
        <v>15.206853054839334</v>
      </c>
      <c r="AX15" s="12">
        <v>13233126.868000001</v>
      </c>
      <c r="AY15" s="31">
        <v>37.834332636560831</v>
      </c>
      <c r="AZ15" s="13">
        <v>18551952.435000002</v>
      </c>
      <c r="BA15" s="14">
        <v>53.041185691400159</v>
      </c>
      <c r="BB15" s="10">
        <v>32867199.875999998</v>
      </c>
      <c r="BC15" s="11">
        <v>4843443.8289999999</v>
      </c>
      <c r="BD15" s="31">
        <v>14.736405435428459</v>
      </c>
      <c r="BE15" s="12">
        <v>11171385.395000001</v>
      </c>
      <c r="BF15" s="31">
        <v>33.989464989859002</v>
      </c>
      <c r="BG15" s="13">
        <v>16014829.224000001</v>
      </c>
      <c r="BH15" s="14">
        <v>48.725870425287468</v>
      </c>
      <c r="BI15" s="10">
        <f t="shared" si="16"/>
        <v>-2109304.1239999942</v>
      </c>
      <c r="BJ15" s="49">
        <f t="shared" si="17"/>
        <v>-6.0306316606142074</v>
      </c>
      <c r="BK15" s="11">
        <f t="shared" si="18"/>
        <v>-475381.73800000083</v>
      </c>
      <c r="BL15" s="49">
        <f t="shared" si="19"/>
        <v>-8.9377200288245646</v>
      </c>
      <c r="BM15" s="12">
        <f t="shared" si="20"/>
        <v>-2061741.4729999993</v>
      </c>
      <c r="BN15" s="33">
        <f t="shared" si="21"/>
        <v>-15.580153455534749</v>
      </c>
      <c r="BO15" s="33">
        <f t="shared" si="22"/>
        <v>-2537123.2110000011</v>
      </c>
      <c r="BP15" s="14">
        <f t="shared" si="23"/>
        <v>-13.675774665169364</v>
      </c>
    </row>
    <row r="16" spans="2:68" s="37" customFormat="1" ht="15" customHeight="1" x14ac:dyDescent="0.2">
      <c r="B16" s="40" t="s">
        <v>24</v>
      </c>
      <c r="C16" s="10">
        <v>1471658.0049999999</v>
      </c>
      <c r="D16" s="11">
        <v>434195.73499999999</v>
      </c>
      <c r="E16" s="31">
        <v>29.503847600788202</v>
      </c>
      <c r="F16" s="12">
        <v>391810.96200000017</v>
      </c>
      <c r="G16" s="31">
        <v>26.623778124320413</v>
      </c>
      <c r="H16" s="13">
        <v>826006.69700000016</v>
      </c>
      <c r="I16" s="14">
        <v>56.127625725108608</v>
      </c>
      <c r="J16" s="10">
        <v>2088128.4029999997</v>
      </c>
      <c r="K16" s="11">
        <v>290976.76499999996</v>
      </c>
      <c r="L16" s="31">
        <v>13.934811890971629</v>
      </c>
      <c r="M16" s="12">
        <v>1061446.5179999999</v>
      </c>
      <c r="N16" s="31">
        <v>50.832435231235159</v>
      </c>
      <c r="O16" s="13">
        <v>1352423.2829999998</v>
      </c>
      <c r="P16" s="14">
        <v>64.767247122206783</v>
      </c>
      <c r="Q16" s="10">
        <f t="shared" si="0"/>
        <v>616470.39799999981</v>
      </c>
      <c r="R16" s="49">
        <f t="shared" si="1"/>
        <v>41.889514812920133</v>
      </c>
      <c r="S16" s="11">
        <f t="shared" si="2"/>
        <v>-143218.97000000003</v>
      </c>
      <c r="T16" s="49">
        <f t="shared" si="3"/>
        <v>-32.984886413036747</v>
      </c>
      <c r="U16" s="12">
        <f t="shared" si="4"/>
        <v>669635.55599999975</v>
      </c>
      <c r="V16" s="33">
        <f t="shared" si="5"/>
        <v>170.90781548883754</v>
      </c>
      <c r="W16" s="33">
        <f t="shared" si="6"/>
        <v>526416.58599999966</v>
      </c>
      <c r="X16" s="14">
        <f t="shared" si="7"/>
        <v>63.730304840373407</v>
      </c>
      <c r="Y16" s="10">
        <v>65947539</v>
      </c>
      <c r="Z16" s="11">
        <v>12425683.169999998</v>
      </c>
      <c r="AA16" s="31">
        <v>18.841769319094677</v>
      </c>
      <c r="AB16" s="12">
        <v>30172433.567000005</v>
      </c>
      <c r="AC16" s="31">
        <v>45.752175175179779</v>
      </c>
      <c r="AD16" s="13">
        <v>42598116.737000003</v>
      </c>
      <c r="AE16" s="14">
        <v>64.593944494274453</v>
      </c>
      <c r="AF16" s="10">
        <v>59582618.332000002</v>
      </c>
      <c r="AG16" s="11">
        <v>6289757.4230000004</v>
      </c>
      <c r="AH16" s="31">
        <v>10.556362910996754</v>
      </c>
      <c r="AI16" s="12">
        <v>22516560.994999997</v>
      </c>
      <c r="AJ16" s="31">
        <v>37.790485925837601</v>
      </c>
      <c r="AK16" s="13">
        <v>28806318.417999998</v>
      </c>
      <c r="AL16" s="14">
        <v>48.346848836834354</v>
      </c>
      <c r="AM16" s="10">
        <f t="shared" si="8"/>
        <v>-6364920.6679999977</v>
      </c>
      <c r="AN16" s="49">
        <f t="shared" si="9"/>
        <v>-9.6514908130233596</v>
      </c>
      <c r="AO16" s="11">
        <f t="shared" si="10"/>
        <v>-6135925.7469999976</v>
      </c>
      <c r="AP16" s="49">
        <f t="shared" si="11"/>
        <v>-49.380993085469107</v>
      </c>
      <c r="AQ16" s="12">
        <f t="shared" si="12"/>
        <v>-7655872.5720000081</v>
      </c>
      <c r="AR16" s="33">
        <f t="shared" si="13"/>
        <v>-25.373732466755143</v>
      </c>
      <c r="AS16" s="33">
        <f t="shared" si="14"/>
        <v>-13791798.319000006</v>
      </c>
      <c r="AT16" s="14">
        <f t="shared" si="15"/>
        <v>-32.376544728844046</v>
      </c>
      <c r="AU16" s="10">
        <v>67776533</v>
      </c>
      <c r="AV16" s="11">
        <v>12859878.904999997</v>
      </c>
      <c r="AW16" s="31">
        <v>18.973940294349369</v>
      </c>
      <c r="AX16" s="12">
        <v>30564244.529000003</v>
      </c>
      <c r="AY16" s="31">
        <v>45.095615216847996</v>
      </c>
      <c r="AZ16" s="13">
        <v>43424123.434</v>
      </c>
      <c r="BA16" s="14">
        <v>64.069555511197365</v>
      </c>
      <c r="BB16" s="10">
        <v>70603514</v>
      </c>
      <c r="BC16" s="11">
        <v>6580734.1880000001</v>
      </c>
      <c r="BD16" s="31">
        <v>9.3206893186647903</v>
      </c>
      <c r="BE16" s="12">
        <v>23578007.512999997</v>
      </c>
      <c r="BF16" s="31">
        <v>33.394949029024247</v>
      </c>
      <c r="BG16" s="13">
        <v>30158741.700999998</v>
      </c>
      <c r="BH16" s="14">
        <v>42.715638347689037</v>
      </c>
      <c r="BI16" s="10">
        <f t="shared" si="16"/>
        <v>2826981</v>
      </c>
      <c r="BJ16" s="49">
        <f t="shared" si="17"/>
        <v>4.171032177169641</v>
      </c>
      <c r="BK16" s="11">
        <f t="shared" si="18"/>
        <v>-6279144.7169999974</v>
      </c>
      <c r="BL16" s="49">
        <f t="shared" si="19"/>
        <v>-48.827401590528417</v>
      </c>
      <c r="BM16" s="12">
        <f t="shared" si="20"/>
        <v>-6986237.0160000063</v>
      </c>
      <c r="BN16" s="33">
        <f t="shared" si="21"/>
        <v>-22.857548497137945</v>
      </c>
      <c r="BO16" s="33">
        <f t="shared" si="22"/>
        <v>-13265381.733000003</v>
      </c>
      <c r="BP16" s="14">
        <f t="shared" si="23"/>
        <v>-30.548415682269226</v>
      </c>
    </row>
    <row r="17" spans="2:68" s="37" customFormat="1" ht="15" customHeight="1" x14ac:dyDescent="0.2">
      <c r="B17" s="40" t="s">
        <v>25</v>
      </c>
      <c r="C17" s="10">
        <v>2457504.9309999999</v>
      </c>
      <c r="D17" s="11">
        <v>394900.98700000002</v>
      </c>
      <c r="E17" s="31">
        <v>16.069183911639527</v>
      </c>
      <c r="F17" s="12">
        <v>552367.06499999994</v>
      </c>
      <c r="G17" s="31">
        <v>22.476742896106114</v>
      </c>
      <c r="H17" s="13">
        <v>947268.05200000003</v>
      </c>
      <c r="I17" s="14">
        <v>38.545926807745644</v>
      </c>
      <c r="J17" s="10">
        <v>2075753.1700000002</v>
      </c>
      <c r="K17" s="11">
        <v>571926.71900000004</v>
      </c>
      <c r="L17" s="31">
        <v>27.552732534186614</v>
      </c>
      <c r="M17" s="12">
        <v>331086.48299999989</v>
      </c>
      <c r="N17" s="31">
        <v>15.950185589744271</v>
      </c>
      <c r="O17" s="13">
        <v>903013.20199999993</v>
      </c>
      <c r="P17" s="14">
        <v>43.502918123930883</v>
      </c>
      <c r="Q17" s="10">
        <f t="shared" si="0"/>
        <v>-381751.76099999971</v>
      </c>
      <c r="R17" s="49">
        <f t="shared" si="1"/>
        <v>-15.534119837743662</v>
      </c>
      <c r="S17" s="11">
        <f t="shared" si="2"/>
        <v>177025.73200000002</v>
      </c>
      <c r="T17" s="49">
        <f t="shared" si="3"/>
        <v>44.827877829538068</v>
      </c>
      <c r="U17" s="12">
        <f t="shared" si="4"/>
        <v>-221280.58200000005</v>
      </c>
      <c r="V17" s="33">
        <f t="shared" si="5"/>
        <v>-40.060422863915697</v>
      </c>
      <c r="W17" s="33">
        <f t="shared" si="6"/>
        <v>-44254.850000000093</v>
      </c>
      <c r="X17" s="14">
        <f t="shared" si="7"/>
        <v>-4.671840236410727</v>
      </c>
      <c r="Y17" s="10">
        <v>60719734.053000003</v>
      </c>
      <c r="Z17" s="11">
        <v>15586614.907999998</v>
      </c>
      <c r="AA17" s="31">
        <v>25.669768076380272</v>
      </c>
      <c r="AB17" s="12">
        <v>26871620.365000002</v>
      </c>
      <c r="AC17" s="31">
        <v>44.255168083484627</v>
      </c>
      <c r="AD17" s="13">
        <v>42458235.273000002</v>
      </c>
      <c r="AE17" s="14">
        <v>69.924936159864899</v>
      </c>
      <c r="AF17" s="10">
        <v>66247382</v>
      </c>
      <c r="AG17" s="11">
        <v>15049880.846000001</v>
      </c>
      <c r="AH17" s="31">
        <v>22.717699011864351</v>
      </c>
      <c r="AI17" s="12">
        <v>23827360.009000003</v>
      </c>
      <c r="AJ17" s="31">
        <v>35.967247745729793</v>
      </c>
      <c r="AK17" s="13">
        <v>38877240.855000004</v>
      </c>
      <c r="AL17" s="14">
        <v>58.684946757594133</v>
      </c>
      <c r="AM17" s="10">
        <f t="shared" si="8"/>
        <v>5527647.9469999969</v>
      </c>
      <c r="AN17" s="49">
        <f t="shared" si="9"/>
        <v>9.1035443965797302</v>
      </c>
      <c r="AO17" s="11">
        <f t="shared" si="10"/>
        <v>-536734.06199999712</v>
      </c>
      <c r="AP17" s="49">
        <f t="shared" si="11"/>
        <v>-3.4435575984142175</v>
      </c>
      <c r="AQ17" s="12">
        <f t="shared" si="12"/>
        <v>-3044260.3559999987</v>
      </c>
      <c r="AR17" s="33">
        <f t="shared" si="13"/>
        <v>-11.328905047963223</v>
      </c>
      <c r="AS17" s="33">
        <f t="shared" si="14"/>
        <v>-3580994.4179999977</v>
      </c>
      <c r="AT17" s="14">
        <f t="shared" si="15"/>
        <v>-8.4341574607958805</v>
      </c>
      <c r="AU17" s="10">
        <v>64516624.000000007</v>
      </c>
      <c r="AV17" s="11">
        <v>15981515.894999998</v>
      </c>
      <c r="AW17" s="31">
        <v>24.771159592913598</v>
      </c>
      <c r="AX17" s="12">
        <v>27423987.430000007</v>
      </c>
      <c r="AY17" s="31">
        <v>42.506854403913017</v>
      </c>
      <c r="AZ17" s="13">
        <v>43405503.325000003</v>
      </c>
      <c r="BA17" s="14">
        <v>67.278013996826616</v>
      </c>
      <c r="BB17" s="10">
        <v>68966582</v>
      </c>
      <c r="BC17" s="11">
        <v>15621807.565000001</v>
      </c>
      <c r="BD17" s="31">
        <v>22.651271256273077</v>
      </c>
      <c r="BE17" s="12">
        <v>24158446.492000002</v>
      </c>
      <c r="BF17" s="31">
        <v>35.029206597479345</v>
      </c>
      <c r="BG17" s="13">
        <v>39780254.057000004</v>
      </c>
      <c r="BH17" s="14">
        <v>57.680477853752421</v>
      </c>
      <c r="BI17" s="10">
        <f t="shared" si="16"/>
        <v>4449957.9999999925</v>
      </c>
      <c r="BJ17" s="49">
        <f t="shared" si="17"/>
        <v>6.8973819832854124</v>
      </c>
      <c r="BK17" s="11">
        <f t="shared" si="18"/>
        <v>-359708.32999999635</v>
      </c>
      <c r="BL17" s="49">
        <f t="shared" si="19"/>
        <v>-2.2507772877323564</v>
      </c>
      <c r="BM17" s="12">
        <f t="shared" si="20"/>
        <v>-3265540.9380000047</v>
      </c>
      <c r="BN17" s="33">
        <f t="shared" si="21"/>
        <v>-11.907608061502104</v>
      </c>
      <c r="BO17" s="33">
        <f t="shared" si="22"/>
        <v>-3625249.2679999992</v>
      </c>
      <c r="BP17" s="14">
        <f t="shared" si="23"/>
        <v>-8.352049833072634</v>
      </c>
    </row>
    <row r="18" spans="2:68" s="37" customFormat="1" ht="15" customHeight="1" x14ac:dyDescent="0.2">
      <c r="B18" s="40" t="s">
        <v>26</v>
      </c>
      <c r="C18" s="10">
        <v>815058.12199999997</v>
      </c>
      <c r="D18" s="11">
        <v>198679.94700000004</v>
      </c>
      <c r="E18" s="31">
        <v>24.376169212629485</v>
      </c>
      <c r="F18" s="12">
        <v>270568.64899999998</v>
      </c>
      <c r="G18" s="31">
        <v>33.196239838218553</v>
      </c>
      <c r="H18" s="13">
        <v>469248.59600000002</v>
      </c>
      <c r="I18" s="14">
        <v>57.572409050848037</v>
      </c>
      <c r="J18" s="10">
        <v>1159195</v>
      </c>
      <c r="K18" s="11">
        <v>271017.21899999998</v>
      </c>
      <c r="L18" s="31">
        <v>23.379778121886307</v>
      </c>
      <c r="M18" s="12">
        <v>478578.22399999999</v>
      </c>
      <c r="N18" s="31">
        <v>41.285394088138752</v>
      </c>
      <c r="O18" s="13">
        <v>749595.44299999997</v>
      </c>
      <c r="P18" s="14">
        <v>64.665172210025062</v>
      </c>
      <c r="Q18" s="10">
        <f t="shared" si="0"/>
        <v>344136.87800000003</v>
      </c>
      <c r="R18" s="49">
        <f t="shared" si="1"/>
        <v>42.222372700925007</v>
      </c>
      <c r="S18" s="11">
        <f t="shared" si="2"/>
        <v>72337.271999999939</v>
      </c>
      <c r="T18" s="49">
        <f t="shared" si="3"/>
        <v>36.408944683279948</v>
      </c>
      <c r="U18" s="12">
        <f t="shared" si="4"/>
        <v>208009.57500000001</v>
      </c>
      <c r="V18" s="33">
        <f t="shared" si="5"/>
        <v>76.878668599923429</v>
      </c>
      <c r="W18" s="33">
        <f t="shared" si="6"/>
        <v>280346.84699999995</v>
      </c>
      <c r="X18" s="14">
        <f t="shared" si="7"/>
        <v>59.743779606321922</v>
      </c>
      <c r="Y18" s="10">
        <v>25405648</v>
      </c>
      <c r="Z18" s="11">
        <v>5276387.3727399996</v>
      </c>
      <c r="AA18" s="31">
        <v>20.768560489935151</v>
      </c>
      <c r="AB18" s="12">
        <v>7369924.2662600009</v>
      </c>
      <c r="AC18" s="31">
        <v>29.008999362110348</v>
      </c>
      <c r="AD18" s="13">
        <v>12646311.639</v>
      </c>
      <c r="AE18" s="14">
        <v>49.777559852045499</v>
      </c>
      <c r="AF18" s="10">
        <v>25611539.142999999</v>
      </c>
      <c r="AG18" s="11">
        <v>3933665.2249999996</v>
      </c>
      <c r="AH18" s="31">
        <v>15.358956769590035</v>
      </c>
      <c r="AI18" s="12">
        <v>7172276.319000002</v>
      </c>
      <c r="AJ18" s="31">
        <v>28.00408159366825</v>
      </c>
      <c r="AK18" s="13">
        <v>11105941.544000002</v>
      </c>
      <c r="AL18" s="14">
        <v>43.363038363258283</v>
      </c>
      <c r="AM18" s="10">
        <f t="shared" si="8"/>
        <v>205891.14299999923</v>
      </c>
      <c r="AN18" s="49">
        <f t="shared" si="9"/>
        <v>0.81041484554930154</v>
      </c>
      <c r="AO18" s="11">
        <f t="shared" si="10"/>
        <v>-1342722.1477399999</v>
      </c>
      <c r="AP18" s="49">
        <f t="shared" si="11"/>
        <v>-25.447755308434296</v>
      </c>
      <c r="AQ18" s="12">
        <f t="shared" si="12"/>
        <v>-197647.94725999888</v>
      </c>
      <c r="AR18" s="33">
        <f t="shared" si="13"/>
        <v>-2.6818178873946401</v>
      </c>
      <c r="AS18" s="33">
        <f t="shared" si="14"/>
        <v>-1540370.0949999988</v>
      </c>
      <c r="AT18" s="14">
        <f t="shared" si="15"/>
        <v>-12.180390132484531</v>
      </c>
      <c r="AU18" s="10">
        <v>26284148</v>
      </c>
      <c r="AV18" s="11">
        <v>5475067.3197399992</v>
      </c>
      <c r="AW18" s="31">
        <v>20.830301669812538</v>
      </c>
      <c r="AX18" s="12">
        <v>7640492.915260002</v>
      </c>
      <c r="AY18" s="31">
        <v>29.068824735197818</v>
      </c>
      <c r="AZ18" s="13">
        <v>13115560.235000001</v>
      </c>
      <c r="BA18" s="14">
        <v>49.899126405010357</v>
      </c>
      <c r="BB18" s="10">
        <v>28404652</v>
      </c>
      <c r="BC18" s="11">
        <v>4204682.4439999992</v>
      </c>
      <c r="BD18" s="31">
        <v>14.80279513369852</v>
      </c>
      <c r="BE18" s="12">
        <v>7650854.5430000024</v>
      </c>
      <c r="BF18" s="31">
        <v>26.935216608180951</v>
      </c>
      <c r="BG18" s="13">
        <v>11855536.987000002</v>
      </c>
      <c r="BH18" s="14">
        <v>41.738011741879468</v>
      </c>
      <c r="BI18" s="10">
        <f t="shared" si="16"/>
        <v>2120504</v>
      </c>
      <c r="BJ18" s="49">
        <f t="shared" si="17"/>
        <v>8.0676155072631612</v>
      </c>
      <c r="BK18" s="11">
        <f t="shared" si="18"/>
        <v>-1270384.87574</v>
      </c>
      <c r="BL18" s="49">
        <f t="shared" si="19"/>
        <v>-23.203091424277286</v>
      </c>
      <c r="BM18" s="12">
        <f t="shared" si="20"/>
        <v>10361.627740000375</v>
      </c>
      <c r="BN18" s="33">
        <f t="shared" si="21"/>
        <v>0.13561465019234004</v>
      </c>
      <c r="BO18" s="33">
        <f t="shared" si="22"/>
        <v>-1260023.2479999997</v>
      </c>
      <c r="BP18" s="14">
        <f t="shared" si="23"/>
        <v>-9.6070867383729386</v>
      </c>
    </row>
    <row r="19" spans="2:68" s="37" customFormat="1" ht="15" customHeight="1" x14ac:dyDescent="0.2">
      <c r="B19" s="40" t="s">
        <v>27</v>
      </c>
      <c r="C19" s="10">
        <v>1143753.825</v>
      </c>
      <c r="D19" s="11">
        <v>303207.647</v>
      </c>
      <c r="E19" s="31">
        <v>26.509869551693082</v>
      </c>
      <c r="F19" s="12">
        <v>291931.51599999995</v>
      </c>
      <c r="G19" s="31">
        <v>25.523981613788258</v>
      </c>
      <c r="H19" s="13">
        <v>595139.16299999994</v>
      </c>
      <c r="I19" s="14">
        <v>52.033851165481352</v>
      </c>
      <c r="J19" s="10">
        <v>1583842.7659999998</v>
      </c>
      <c r="K19" s="11">
        <v>408189.92000000004</v>
      </c>
      <c r="L19" s="31">
        <v>25.772123897808687</v>
      </c>
      <c r="M19" s="12">
        <v>633862.35399999993</v>
      </c>
      <c r="N19" s="31">
        <v>40.020535346499159</v>
      </c>
      <c r="O19" s="13">
        <v>1042052.274</v>
      </c>
      <c r="P19" s="14">
        <v>65.792659244307856</v>
      </c>
      <c r="Q19" s="10">
        <f t="shared" si="0"/>
        <v>440088.94099999988</v>
      </c>
      <c r="R19" s="49">
        <f t="shared" si="1"/>
        <v>38.477592938323063</v>
      </c>
      <c r="S19" s="11">
        <f t="shared" si="2"/>
        <v>104982.27300000004</v>
      </c>
      <c r="T19" s="49">
        <f t="shared" si="3"/>
        <v>34.623886976043202</v>
      </c>
      <c r="U19" s="12">
        <f t="shared" si="4"/>
        <v>341930.83799999999</v>
      </c>
      <c r="V19" s="33">
        <f t="shared" si="5"/>
        <v>117.12707236446511</v>
      </c>
      <c r="W19" s="33">
        <f t="shared" si="6"/>
        <v>446913.11100000003</v>
      </c>
      <c r="X19" s="14">
        <f t="shared" si="7"/>
        <v>75.093883714051614</v>
      </c>
      <c r="Y19" s="10">
        <v>17734864</v>
      </c>
      <c r="Z19" s="11">
        <v>3443219.9559999998</v>
      </c>
      <c r="AA19" s="31">
        <v>19.414978068058485</v>
      </c>
      <c r="AB19" s="12">
        <v>5804614.8200000003</v>
      </c>
      <c r="AC19" s="31">
        <v>32.729965225557976</v>
      </c>
      <c r="AD19" s="13">
        <v>9247834.7760000005</v>
      </c>
      <c r="AE19" s="14">
        <v>52.144943293616464</v>
      </c>
      <c r="AF19" s="10">
        <v>18041131.324999999</v>
      </c>
      <c r="AG19" s="11">
        <v>2218313.4920000001</v>
      </c>
      <c r="AH19" s="31">
        <v>12.295866883503217</v>
      </c>
      <c r="AI19" s="12">
        <v>6312954.6999999993</v>
      </c>
      <c r="AJ19" s="31">
        <v>34.992011234084842</v>
      </c>
      <c r="AK19" s="13">
        <v>8531268.1919999998</v>
      </c>
      <c r="AL19" s="14">
        <v>47.287878117588065</v>
      </c>
      <c r="AM19" s="10">
        <f t="shared" si="8"/>
        <v>306267.32499999925</v>
      </c>
      <c r="AN19" s="49">
        <f t="shared" si="9"/>
        <v>1.7269223209154538</v>
      </c>
      <c r="AO19" s="11">
        <f t="shared" si="10"/>
        <v>-1224906.4639999997</v>
      </c>
      <c r="AP19" s="49">
        <f t="shared" si="11"/>
        <v>-35.574447164362326</v>
      </c>
      <c r="AQ19" s="12">
        <f t="shared" si="12"/>
        <v>508339.87999999896</v>
      </c>
      <c r="AR19" s="33">
        <f t="shared" si="13"/>
        <v>8.7575126991802517</v>
      </c>
      <c r="AS19" s="33">
        <f t="shared" si="14"/>
        <v>-716566.58400000073</v>
      </c>
      <c r="AT19" s="14">
        <f t="shared" si="15"/>
        <v>-7.7484795236571022</v>
      </c>
      <c r="AU19" s="10">
        <v>18878617.824999999</v>
      </c>
      <c r="AV19" s="11">
        <v>3746427.6029999997</v>
      </c>
      <c r="AW19" s="31">
        <v>19.844819349215253</v>
      </c>
      <c r="AX19" s="12">
        <v>6096546.3360000011</v>
      </c>
      <c r="AY19" s="31">
        <v>32.293393470398307</v>
      </c>
      <c r="AZ19" s="13">
        <v>9842973.9390000012</v>
      </c>
      <c r="BA19" s="14">
        <v>52.138212819613564</v>
      </c>
      <c r="BB19" s="10">
        <v>29875286.688999996</v>
      </c>
      <c r="BC19" s="11">
        <v>2626503.412</v>
      </c>
      <c r="BD19" s="31">
        <v>8.7915588537835578</v>
      </c>
      <c r="BE19" s="12">
        <v>6946817.0539999995</v>
      </c>
      <c r="BF19" s="31">
        <v>23.252720974081228</v>
      </c>
      <c r="BG19" s="13">
        <v>9573320.466</v>
      </c>
      <c r="BH19" s="14">
        <v>32.044279827864791</v>
      </c>
      <c r="BI19" s="10">
        <f t="shared" si="16"/>
        <v>10996668.863999996</v>
      </c>
      <c r="BJ19" s="49">
        <f t="shared" si="17"/>
        <v>58.249332477283708</v>
      </c>
      <c r="BK19" s="11">
        <f t="shared" si="18"/>
        <v>-1119924.1909999996</v>
      </c>
      <c r="BL19" s="49">
        <f t="shared" si="19"/>
        <v>-29.893122453593019</v>
      </c>
      <c r="BM19" s="12">
        <f t="shared" si="20"/>
        <v>850270.71799999848</v>
      </c>
      <c r="BN19" s="33">
        <f t="shared" si="21"/>
        <v>13.946760528648236</v>
      </c>
      <c r="BO19" s="33">
        <f t="shared" si="22"/>
        <v>-269653.47300000116</v>
      </c>
      <c r="BP19" s="14">
        <f t="shared" si="23"/>
        <v>-2.7395528492824259</v>
      </c>
    </row>
    <row r="20" spans="2:68" s="37" customFormat="1" ht="15" customHeight="1" x14ac:dyDescent="0.2">
      <c r="B20" s="40" t="s">
        <v>28</v>
      </c>
      <c r="C20" s="10">
        <v>1036263.642</v>
      </c>
      <c r="D20" s="11">
        <v>271455.07199999993</v>
      </c>
      <c r="E20" s="31">
        <v>26.195560762518767</v>
      </c>
      <c r="F20" s="12">
        <v>281181.41300000006</v>
      </c>
      <c r="G20" s="31">
        <v>27.134157911524998</v>
      </c>
      <c r="H20" s="13">
        <v>552636.48499999999</v>
      </c>
      <c r="I20" s="14">
        <v>53.329718674043761</v>
      </c>
      <c r="J20" s="10">
        <v>1212369.9739999999</v>
      </c>
      <c r="K20" s="11">
        <v>216352.81299999997</v>
      </c>
      <c r="L20" s="31">
        <v>17.845444677764675</v>
      </c>
      <c r="M20" s="12">
        <v>397133.07900000003</v>
      </c>
      <c r="N20" s="31">
        <v>32.756756395882178</v>
      </c>
      <c r="O20" s="13">
        <v>613485.89199999999</v>
      </c>
      <c r="P20" s="14">
        <v>50.602201073646846</v>
      </c>
      <c r="Q20" s="10">
        <f t="shared" si="0"/>
        <v>176106.33199999994</v>
      </c>
      <c r="R20" s="49">
        <f t="shared" si="1"/>
        <v>16.994355959465373</v>
      </c>
      <c r="S20" s="11">
        <f t="shared" si="2"/>
        <v>-55102.258999999962</v>
      </c>
      <c r="T20" s="49">
        <f t="shared" si="3"/>
        <v>-20.29885041160696</v>
      </c>
      <c r="U20" s="12">
        <f t="shared" si="4"/>
        <v>115951.66599999997</v>
      </c>
      <c r="V20" s="33">
        <f t="shared" si="5"/>
        <v>41.237315355549455</v>
      </c>
      <c r="W20" s="33">
        <f t="shared" si="6"/>
        <v>60849.407000000007</v>
      </c>
      <c r="X20" s="14">
        <f t="shared" si="7"/>
        <v>11.010747326970279</v>
      </c>
      <c r="Y20" s="10">
        <v>24467328.846999999</v>
      </c>
      <c r="Z20" s="11">
        <v>5388463.6000000006</v>
      </c>
      <c r="AA20" s="31">
        <v>22.023097141888023</v>
      </c>
      <c r="AB20" s="12">
        <v>7133865.3360000001</v>
      </c>
      <c r="AC20" s="31">
        <v>29.156698635187151</v>
      </c>
      <c r="AD20" s="13">
        <v>12522328.936000001</v>
      </c>
      <c r="AE20" s="14">
        <v>51.179795777075164</v>
      </c>
      <c r="AF20" s="10">
        <v>23115665.447000001</v>
      </c>
      <c r="AG20" s="11">
        <v>3713707.5770000005</v>
      </c>
      <c r="AH20" s="31">
        <v>16.065761055050974</v>
      </c>
      <c r="AI20" s="12">
        <v>6206971.1559999986</v>
      </c>
      <c r="AJ20" s="31">
        <v>26.851795247822086</v>
      </c>
      <c r="AK20" s="13">
        <v>9920678.7329999991</v>
      </c>
      <c r="AL20" s="14">
        <v>42.917556302873059</v>
      </c>
      <c r="AM20" s="10">
        <f t="shared" si="8"/>
        <v>-1351663.3999999985</v>
      </c>
      <c r="AN20" s="49">
        <f t="shared" si="9"/>
        <v>-5.5243602947108359</v>
      </c>
      <c r="AO20" s="11">
        <f t="shared" si="10"/>
        <v>-1674756.023</v>
      </c>
      <c r="AP20" s="49">
        <f t="shared" si="11"/>
        <v>-31.080399670882063</v>
      </c>
      <c r="AQ20" s="12">
        <f t="shared" si="12"/>
        <v>-926894.18000000156</v>
      </c>
      <c r="AR20" s="33">
        <f t="shared" si="13"/>
        <v>-12.992874638697854</v>
      </c>
      <c r="AS20" s="33">
        <f t="shared" si="14"/>
        <v>-2601650.2030000016</v>
      </c>
      <c r="AT20" s="14">
        <f t="shared" si="15"/>
        <v>-20.776088987094159</v>
      </c>
      <c r="AU20" s="10">
        <v>25563786</v>
      </c>
      <c r="AV20" s="11">
        <v>5659918.6720000003</v>
      </c>
      <c r="AW20" s="31">
        <v>22.140377297791495</v>
      </c>
      <c r="AX20" s="12">
        <v>7415046.7489999998</v>
      </c>
      <c r="AY20" s="31">
        <v>29.006058605716696</v>
      </c>
      <c r="AZ20" s="13">
        <v>13074965.421</v>
      </c>
      <c r="BA20" s="14">
        <v>51.146435903508191</v>
      </c>
      <c r="BB20" s="10">
        <v>24328035.421</v>
      </c>
      <c r="BC20" s="11">
        <v>3930060.3900000006</v>
      </c>
      <c r="BD20" s="31">
        <v>16.15445029567643</v>
      </c>
      <c r="BE20" s="12">
        <v>6604104.2349999994</v>
      </c>
      <c r="BF20" s="31">
        <v>27.146064697436795</v>
      </c>
      <c r="BG20" s="13">
        <v>10534164.625</v>
      </c>
      <c r="BH20" s="14">
        <v>43.300514993113218</v>
      </c>
      <c r="BI20" s="10">
        <f t="shared" si="16"/>
        <v>-1235750.5789999999</v>
      </c>
      <c r="BJ20" s="49">
        <f t="shared" si="17"/>
        <v>-4.8339889052427516</v>
      </c>
      <c r="BK20" s="11">
        <f t="shared" si="18"/>
        <v>-1729858.2819999997</v>
      </c>
      <c r="BL20" s="49">
        <f t="shared" si="19"/>
        <v>-30.563306334377653</v>
      </c>
      <c r="BM20" s="12">
        <f t="shared" si="20"/>
        <v>-810942.51400000043</v>
      </c>
      <c r="BN20" s="33">
        <f t="shared" si="21"/>
        <v>-10.936445061649341</v>
      </c>
      <c r="BO20" s="33">
        <f t="shared" si="22"/>
        <v>-2540800.7960000001</v>
      </c>
      <c r="BP20" s="14">
        <f t="shared" si="23"/>
        <v>-19.432562260693722</v>
      </c>
    </row>
    <row r="21" spans="2:68" s="37" customFormat="1" ht="15" customHeight="1" x14ac:dyDescent="0.2">
      <c r="B21" s="40" t="s">
        <v>29</v>
      </c>
      <c r="C21" s="10">
        <v>703143.05599999987</v>
      </c>
      <c r="D21" s="11">
        <v>193068.80579999994</v>
      </c>
      <c r="E21" s="31">
        <v>27.45796949177295</v>
      </c>
      <c r="F21" s="12">
        <v>364236.53320000006</v>
      </c>
      <c r="G21" s="31">
        <v>51.801198929851921</v>
      </c>
      <c r="H21" s="13">
        <v>557305.33900000004</v>
      </c>
      <c r="I21" s="14">
        <v>79.259168421624878</v>
      </c>
      <c r="J21" s="10">
        <v>1008397.781</v>
      </c>
      <c r="K21" s="11">
        <v>262541.24199999997</v>
      </c>
      <c r="L21" s="31">
        <v>26.035483907912326</v>
      </c>
      <c r="M21" s="12">
        <v>317454.16800000006</v>
      </c>
      <c r="N21" s="31">
        <v>31.48104587112336</v>
      </c>
      <c r="O21" s="13">
        <v>579995.41</v>
      </c>
      <c r="P21" s="14">
        <v>57.516529779035686</v>
      </c>
      <c r="Q21" s="10">
        <f t="shared" si="0"/>
        <v>305254.72500000009</v>
      </c>
      <c r="R21" s="49">
        <f t="shared" si="1"/>
        <v>43.412890505740862</v>
      </c>
      <c r="S21" s="11">
        <f t="shared" si="2"/>
        <v>69472.436200000026</v>
      </c>
      <c r="T21" s="49">
        <f t="shared" si="3"/>
        <v>35.983252660694731</v>
      </c>
      <c r="U21" s="12">
        <f t="shared" si="4"/>
        <v>-46782.3652</v>
      </c>
      <c r="V21" s="33">
        <f t="shared" si="5"/>
        <v>-12.843951920196892</v>
      </c>
      <c r="W21" s="33">
        <f t="shared" si="6"/>
        <v>22690.070999999996</v>
      </c>
      <c r="X21" s="14">
        <f t="shared" si="7"/>
        <v>4.0713894901337015</v>
      </c>
      <c r="Y21" s="10">
        <v>23182287.153999999</v>
      </c>
      <c r="Z21" s="11">
        <v>3026606.0299300002</v>
      </c>
      <c r="AA21" s="31">
        <v>13.055683461361028</v>
      </c>
      <c r="AB21" s="12">
        <v>7291663.0830699997</v>
      </c>
      <c r="AC21" s="31">
        <v>31.453596595674366</v>
      </c>
      <c r="AD21" s="13">
        <v>10318269.113</v>
      </c>
      <c r="AE21" s="14">
        <v>44.509280057035397</v>
      </c>
      <c r="AF21" s="10">
        <v>21189332.737999998</v>
      </c>
      <c r="AG21" s="11">
        <v>4455013.5159999998</v>
      </c>
      <c r="AH21" s="31">
        <v>21.024793801130787</v>
      </c>
      <c r="AI21" s="12">
        <v>5288368.3270000024</v>
      </c>
      <c r="AJ21" s="31">
        <v>24.957691647911499</v>
      </c>
      <c r="AK21" s="13">
        <v>9743381.8430000022</v>
      </c>
      <c r="AL21" s="14">
        <v>45.982485449042279</v>
      </c>
      <c r="AM21" s="10">
        <f t="shared" si="8"/>
        <v>-1992954.4160000011</v>
      </c>
      <c r="AN21" s="49">
        <f t="shared" si="9"/>
        <v>-8.5968843486442879</v>
      </c>
      <c r="AO21" s="11">
        <f t="shared" si="10"/>
        <v>1428407.4860699996</v>
      </c>
      <c r="AP21" s="49">
        <f t="shared" si="11"/>
        <v>47.195025449117871</v>
      </c>
      <c r="AQ21" s="12">
        <f t="shared" si="12"/>
        <v>-2003294.7560699973</v>
      </c>
      <c r="AR21" s="33">
        <f t="shared" si="13"/>
        <v>-27.473770157062066</v>
      </c>
      <c r="AS21" s="33">
        <f t="shared" si="14"/>
        <v>-574887.26999999769</v>
      </c>
      <c r="AT21" s="14">
        <f t="shared" si="15"/>
        <v>-5.5715475503124505</v>
      </c>
      <c r="AU21" s="10">
        <v>23885430.210000001</v>
      </c>
      <c r="AV21" s="11">
        <v>3219674.8357299999</v>
      </c>
      <c r="AW21" s="31">
        <v>13.479660225596582</v>
      </c>
      <c r="AX21" s="12">
        <v>7655899.6162700001</v>
      </c>
      <c r="AY21" s="31">
        <v>32.052592517528701</v>
      </c>
      <c r="AZ21" s="13">
        <v>10875574.452</v>
      </c>
      <c r="BA21" s="14">
        <v>45.532252743125277</v>
      </c>
      <c r="BB21" s="10">
        <v>31046314.457999997</v>
      </c>
      <c r="BC21" s="11">
        <v>4717554.7579999994</v>
      </c>
      <c r="BD21" s="31">
        <v>15.195216695952723</v>
      </c>
      <c r="BE21" s="12">
        <v>5605822.4950000029</v>
      </c>
      <c r="BF21" s="31">
        <v>18.056321959193124</v>
      </c>
      <c r="BG21" s="13">
        <v>10323377.253000002</v>
      </c>
      <c r="BH21" s="14">
        <v>33.251538655145843</v>
      </c>
      <c r="BI21" s="10">
        <f t="shared" si="16"/>
        <v>7160884.2479999959</v>
      </c>
      <c r="BJ21" s="49">
        <f t="shared" si="17"/>
        <v>29.980135107643914</v>
      </c>
      <c r="BK21" s="11">
        <f t="shared" si="18"/>
        <v>1497879.9222699995</v>
      </c>
      <c r="BL21" s="49">
        <f t="shared" si="19"/>
        <v>46.522707996703147</v>
      </c>
      <c r="BM21" s="12">
        <f t="shared" si="20"/>
        <v>-2050077.1212699972</v>
      </c>
      <c r="BN21" s="33">
        <f t="shared" si="21"/>
        <v>-26.777742969791014</v>
      </c>
      <c r="BO21" s="33">
        <f t="shared" si="22"/>
        <v>-552197.19899999723</v>
      </c>
      <c r="BP21" s="14">
        <f t="shared" si="23"/>
        <v>-5.077407188348098</v>
      </c>
    </row>
    <row r="22" spans="2:68" s="37" customFormat="1" ht="15" customHeight="1" x14ac:dyDescent="0.2">
      <c r="B22" s="40" t="s">
        <v>30</v>
      </c>
      <c r="C22" s="10">
        <v>1153188.594</v>
      </c>
      <c r="D22" s="11">
        <v>286900.79599999997</v>
      </c>
      <c r="E22" s="31">
        <v>24.87891377808754</v>
      </c>
      <c r="F22" s="12">
        <v>423485.26599999983</v>
      </c>
      <c r="G22" s="31">
        <v>36.722984271903044</v>
      </c>
      <c r="H22" s="13">
        <v>710386.0619999998</v>
      </c>
      <c r="I22" s="14">
        <v>61.601898049990581</v>
      </c>
      <c r="J22" s="10">
        <v>1218610.4410000001</v>
      </c>
      <c r="K22" s="11">
        <v>305217.12600000005</v>
      </c>
      <c r="L22" s="31">
        <v>25.046324545646993</v>
      </c>
      <c r="M22" s="12">
        <v>382780.59799999988</v>
      </c>
      <c r="N22" s="31">
        <v>31.411235709246633</v>
      </c>
      <c r="O22" s="13">
        <v>687997.72399999993</v>
      </c>
      <c r="P22" s="14">
        <v>56.457560254893622</v>
      </c>
      <c r="Q22" s="10">
        <f t="shared" si="0"/>
        <v>65421.847000000067</v>
      </c>
      <c r="R22" s="49">
        <f t="shared" si="1"/>
        <v>5.6731264374611099</v>
      </c>
      <c r="S22" s="11">
        <f t="shared" si="2"/>
        <v>18316.330000000075</v>
      </c>
      <c r="T22" s="49">
        <f t="shared" si="3"/>
        <v>6.3842032700390545</v>
      </c>
      <c r="U22" s="12">
        <f t="shared" si="4"/>
        <v>-40704.667999999947</v>
      </c>
      <c r="V22" s="33">
        <f t="shared" si="5"/>
        <v>-9.611826258909316</v>
      </c>
      <c r="W22" s="33">
        <f t="shared" si="6"/>
        <v>-22388.337999999872</v>
      </c>
      <c r="X22" s="14">
        <f t="shared" si="7"/>
        <v>-3.1515733764494778</v>
      </c>
      <c r="Y22" s="10">
        <v>31552521</v>
      </c>
      <c r="Z22" s="11">
        <v>6579087.1029999992</v>
      </c>
      <c r="AA22" s="31">
        <v>20.851224860923153</v>
      </c>
      <c r="AB22" s="12">
        <v>8670463.5519660003</v>
      </c>
      <c r="AC22" s="31">
        <v>27.479463691557328</v>
      </c>
      <c r="AD22" s="13">
        <v>15249550.654965999</v>
      </c>
      <c r="AE22" s="14">
        <v>48.330688552480474</v>
      </c>
      <c r="AF22" s="10">
        <v>29830570.289999999</v>
      </c>
      <c r="AG22" s="11">
        <v>5293301.2750000004</v>
      </c>
      <c r="AH22" s="31">
        <v>17.744552730775169</v>
      </c>
      <c r="AI22" s="12">
        <v>9712738.7420000006</v>
      </c>
      <c r="AJ22" s="31">
        <v>32.559681721056364</v>
      </c>
      <c r="AK22" s="13">
        <v>15006040.017000001</v>
      </c>
      <c r="AL22" s="14">
        <v>50.304234451831533</v>
      </c>
      <c r="AM22" s="10">
        <f t="shared" si="8"/>
        <v>-1721950.7100000009</v>
      </c>
      <c r="AN22" s="49">
        <f t="shared" si="9"/>
        <v>-5.4574108674232429</v>
      </c>
      <c r="AO22" s="11">
        <f t="shared" si="10"/>
        <v>-1285785.8279999988</v>
      </c>
      <c r="AP22" s="49">
        <f t="shared" si="11"/>
        <v>-19.54352948775664</v>
      </c>
      <c r="AQ22" s="12">
        <f t="shared" si="12"/>
        <v>1042275.1900340002</v>
      </c>
      <c r="AR22" s="33">
        <f t="shared" si="13"/>
        <v>12.020985772988661</v>
      </c>
      <c r="AS22" s="33">
        <f t="shared" si="14"/>
        <v>-243510.63796599768</v>
      </c>
      <c r="AT22" s="14">
        <f t="shared" si="15"/>
        <v>-1.5968381198609203</v>
      </c>
      <c r="AU22" s="10">
        <v>32737011</v>
      </c>
      <c r="AV22" s="11">
        <v>6865987.8989999993</v>
      </c>
      <c r="AW22" s="31">
        <v>20.973166728630172</v>
      </c>
      <c r="AX22" s="12">
        <v>9093948.8179659992</v>
      </c>
      <c r="AY22" s="31">
        <v>27.778800019238165</v>
      </c>
      <c r="AZ22" s="13">
        <v>15959936.716965998</v>
      </c>
      <c r="BA22" s="14">
        <v>48.75196674786833</v>
      </c>
      <c r="BB22" s="10">
        <v>35985903.001999997</v>
      </c>
      <c r="BC22" s="11">
        <v>5598518.4010000005</v>
      </c>
      <c r="BD22" s="31">
        <v>15.557532072180738</v>
      </c>
      <c r="BE22" s="12">
        <v>10095519.34</v>
      </c>
      <c r="BF22" s="31">
        <v>28.054094792171586</v>
      </c>
      <c r="BG22" s="13">
        <v>15694037.741</v>
      </c>
      <c r="BH22" s="14">
        <v>43.611626864352324</v>
      </c>
      <c r="BI22" s="10">
        <f t="shared" si="16"/>
        <v>3248892.0019999966</v>
      </c>
      <c r="BJ22" s="49">
        <f t="shared" si="17"/>
        <v>9.9242169726490808</v>
      </c>
      <c r="BK22" s="11">
        <f t="shared" si="18"/>
        <v>-1267469.4979999987</v>
      </c>
      <c r="BL22" s="49">
        <f t="shared" si="19"/>
        <v>-18.460118436628765</v>
      </c>
      <c r="BM22" s="12">
        <f t="shared" si="20"/>
        <v>1001570.5220340006</v>
      </c>
      <c r="BN22" s="33">
        <f t="shared" si="21"/>
        <v>11.013593127501428</v>
      </c>
      <c r="BO22" s="33">
        <f t="shared" si="22"/>
        <v>-265898.9759659972</v>
      </c>
      <c r="BP22" s="14">
        <f t="shared" si="23"/>
        <v>-1.6660402900177971</v>
      </c>
    </row>
    <row r="23" spans="2:68" s="37" customFormat="1" ht="15" customHeight="1" x14ac:dyDescent="0.2">
      <c r="B23" s="40" t="s">
        <v>31</v>
      </c>
      <c r="C23" s="10">
        <v>1002142.523</v>
      </c>
      <c r="D23" s="11">
        <v>235430.679</v>
      </c>
      <c r="E23" s="31">
        <v>23.492734176693546</v>
      </c>
      <c r="F23" s="12">
        <v>199815.2030000001</v>
      </c>
      <c r="G23" s="31">
        <v>19.938800960350036</v>
      </c>
      <c r="H23" s="13">
        <v>435245.8820000001</v>
      </c>
      <c r="I23" s="14">
        <v>43.431535137043589</v>
      </c>
      <c r="J23" s="10">
        <v>1044155.816</v>
      </c>
      <c r="K23" s="11">
        <v>354782.3899999999</v>
      </c>
      <c r="L23" s="31">
        <v>33.977916376419429</v>
      </c>
      <c r="M23" s="12">
        <v>217238.94600000023</v>
      </c>
      <c r="N23" s="31">
        <v>20.805223001314989</v>
      </c>
      <c r="O23" s="13">
        <v>572021.33600000013</v>
      </c>
      <c r="P23" s="14">
        <v>54.783139377734415</v>
      </c>
      <c r="Q23" s="10">
        <f t="shared" si="0"/>
        <v>42013.292999999947</v>
      </c>
      <c r="R23" s="49">
        <f t="shared" si="1"/>
        <v>4.1923470999144445</v>
      </c>
      <c r="S23" s="11">
        <f t="shared" si="2"/>
        <v>119351.71099999989</v>
      </c>
      <c r="T23" s="49">
        <f t="shared" si="3"/>
        <v>50.695054487779778</v>
      </c>
      <c r="U23" s="12">
        <f t="shared" si="4"/>
        <v>17423.743000000133</v>
      </c>
      <c r="V23" s="33">
        <f t="shared" si="5"/>
        <v>8.7199285832120221</v>
      </c>
      <c r="W23" s="33">
        <f t="shared" si="6"/>
        <v>136775.45400000003</v>
      </c>
      <c r="X23" s="14">
        <f t="shared" si="7"/>
        <v>31.4248703219207</v>
      </c>
      <c r="Y23" s="10">
        <v>17788269</v>
      </c>
      <c r="Z23" s="11">
        <v>4001836.3540000007</v>
      </c>
      <c r="AA23" s="31">
        <v>22.497053277078287</v>
      </c>
      <c r="AB23" s="12">
        <v>4726010.4739999995</v>
      </c>
      <c r="AC23" s="31">
        <v>26.568130232345823</v>
      </c>
      <c r="AD23" s="13">
        <v>8727846.8279999997</v>
      </c>
      <c r="AE23" s="14">
        <v>49.065183509424102</v>
      </c>
      <c r="AF23" s="10">
        <v>19668505.015000001</v>
      </c>
      <c r="AG23" s="11">
        <v>4397558.6339999996</v>
      </c>
      <c r="AH23" s="31">
        <v>22.358377673576324</v>
      </c>
      <c r="AI23" s="12">
        <v>4903489.2050000001</v>
      </c>
      <c r="AJ23" s="31">
        <v>24.93066555521327</v>
      </c>
      <c r="AK23" s="13">
        <v>9301047.8389999997</v>
      </c>
      <c r="AL23" s="14">
        <v>47.289043228789595</v>
      </c>
      <c r="AM23" s="10">
        <f t="shared" si="8"/>
        <v>1880236.0150000006</v>
      </c>
      <c r="AN23" s="49">
        <f t="shared" si="9"/>
        <v>10.570089844042727</v>
      </c>
      <c r="AO23" s="11">
        <f t="shared" si="10"/>
        <v>395722.27999999886</v>
      </c>
      <c r="AP23" s="49">
        <f t="shared" si="11"/>
        <v>9.8885172954275866</v>
      </c>
      <c r="AQ23" s="12">
        <f t="shared" si="12"/>
        <v>177478.73100000061</v>
      </c>
      <c r="AR23" s="33">
        <f t="shared" si="13"/>
        <v>3.7553605091735278</v>
      </c>
      <c r="AS23" s="33">
        <f t="shared" si="14"/>
        <v>573201.01099999994</v>
      </c>
      <c r="AT23" s="14">
        <f t="shared" si="15"/>
        <v>6.567496225542147</v>
      </c>
      <c r="AU23" s="10">
        <v>18934959.000000004</v>
      </c>
      <c r="AV23" s="11">
        <v>4237267.0330000008</v>
      </c>
      <c r="AW23" s="31">
        <v>22.378010076493958</v>
      </c>
      <c r="AX23" s="12">
        <v>4925825.6769999983</v>
      </c>
      <c r="AY23" s="31">
        <v>26.014451243332491</v>
      </c>
      <c r="AZ23" s="13">
        <v>9163092.709999999</v>
      </c>
      <c r="BA23" s="14">
        <v>48.392461319826452</v>
      </c>
      <c r="BB23" s="10">
        <v>24183367.063999999</v>
      </c>
      <c r="BC23" s="11">
        <v>4752341.0239999993</v>
      </c>
      <c r="BD23" s="31">
        <v>19.651279374882666</v>
      </c>
      <c r="BE23" s="12">
        <v>5120728.1510000015</v>
      </c>
      <c r="BF23" s="31">
        <v>21.174587217107799</v>
      </c>
      <c r="BG23" s="13">
        <v>9873069.1750000007</v>
      </c>
      <c r="BH23" s="14">
        <v>40.825866591990462</v>
      </c>
      <c r="BI23" s="10">
        <f t="shared" si="16"/>
        <v>5248408.0639999956</v>
      </c>
      <c r="BJ23" s="49">
        <f t="shared" si="17"/>
        <v>27.718085177792013</v>
      </c>
      <c r="BK23" s="11">
        <f t="shared" si="18"/>
        <v>515073.99099999852</v>
      </c>
      <c r="BL23" s="49">
        <f t="shared" si="19"/>
        <v>12.15580672609449</v>
      </c>
      <c r="BM23" s="12">
        <f t="shared" si="20"/>
        <v>194902.47400000319</v>
      </c>
      <c r="BN23" s="33">
        <f t="shared" si="21"/>
        <v>3.9567472903082037</v>
      </c>
      <c r="BO23" s="33">
        <f t="shared" si="22"/>
        <v>709976.46500000171</v>
      </c>
      <c r="BP23" s="14">
        <f t="shared" si="23"/>
        <v>7.7482187234139843</v>
      </c>
    </row>
    <row r="24" spans="2:68" s="37" customFormat="1" ht="15" customHeight="1" x14ac:dyDescent="0.2">
      <c r="B24" s="40" t="s">
        <v>32</v>
      </c>
      <c r="C24" s="10">
        <v>1355780.87</v>
      </c>
      <c r="D24" s="11">
        <v>301529.337</v>
      </c>
      <c r="E24" s="31">
        <v>22.240270804234019</v>
      </c>
      <c r="F24" s="12">
        <v>621662.61652000016</v>
      </c>
      <c r="G24" s="31">
        <v>45.852735517650437</v>
      </c>
      <c r="H24" s="13">
        <v>923191.9535200001</v>
      </c>
      <c r="I24" s="14">
        <v>68.093006321884459</v>
      </c>
      <c r="J24" s="10">
        <v>1486904.3190000001</v>
      </c>
      <c r="K24" s="11">
        <v>448689.07499999995</v>
      </c>
      <c r="L24" s="31">
        <v>30.176055665892509</v>
      </c>
      <c r="M24" s="12">
        <v>418909.83599999989</v>
      </c>
      <c r="N24" s="31">
        <v>28.173287994867934</v>
      </c>
      <c r="O24" s="13">
        <v>867598.91099999985</v>
      </c>
      <c r="P24" s="14">
        <v>58.349343660760447</v>
      </c>
      <c r="Q24" s="10">
        <f t="shared" si="0"/>
        <v>131123.44900000002</v>
      </c>
      <c r="R24" s="49">
        <f t="shared" si="1"/>
        <v>9.6714337767577447</v>
      </c>
      <c r="S24" s="11">
        <f t="shared" si="2"/>
        <v>147159.73799999995</v>
      </c>
      <c r="T24" s="49">
        <f t="shared" si="3"/>
        <v>48.804451156936665</v>
      </c>
      <c r="U24" s="12">
        <f t="shared" si="4"/>
        <v>-202752.78052000026</v>
      </c>
      <c r="V24" s="33">
        <f t="shared" si="5"/>
        <v>-32.614600770911451</v>
      </c>
      <c r="W24" s="33">
        <f t="shared" si="6"/>
        <v>-55593.04252000025</v>
      </c>
      <c r="X24" s="14">
        <f t="shared" si="7"/>
        <v>-6.0218291881804049</v>
      </c>
      <c r="Y24" s="10">
        <v>62610138.675000004</v>
      </c>
      <c r="Z24" s="11">
        <v>13282729.615170002</v>
      </c>
      <c r="AA24" s="31">
        <v>21.214981944248187</v>
      </c>
      <c r="AB24" s="12">
        <v>23606637.423829995</v>
      </c>
      <c r="AC24" s="31">
        <v>37.704176868811246</v>
      </c>
      <c r="AD24" s="13">
        <v>36889367.038999997</v>
      </c>
      <c r="AE24" s="14">
        <v>58.919158813059433</v>
      </c>
      <c r="AF24" s="10">
        <v>70662330.81099999</v>
      </c>
      <c r="AG24" s="11">
        <v>7560235.584999999</v>
      </c>
      <c r="AH24" s="31">
        <v>10.699103041507794</v>
      </c>
      <c r="AI24" s="12">
        <v>29089854.190000005</v>
      </c>
      <c r="AJ24" s="31">
        <v>41.16741389101135</v>
      </c>
      <c r="AK24" s="13">
        <v>36650089.775000006</v>
      </c>
      <c r="AL24" s="14">
        <v>51.866516932519147</v>
      </c>
      <c r="AM24" s="10">
        <f t="shared" si="8"/>
        <v>8052192.135999985</v>
      </c>
      <c r="AN24" s="49">
        <f t="shared" si="9"/>
        <v>12.860843796877255</v>
      </c>
      <c r="AO24" s="11">
        <f t="shared" si="10"/>
        <v>-5722494.030170003</v>
      </c>
      <c r="AP24" s="49">
        <f t="shared" si="11"/>
        <v>-43.082214243331656</v>
      </c>
      <c r="AQ24" s="12">
        <f t="shared" si="12"/>
        <v>5483216.76617001</v>
      </c>
      <c r="AR24" s="33">
        <f t="shared" si="13"/>
        <v>23.227436706571826</v>
      </c>
      <c r="AS24" s="33">
        <f t="shared" si="14"/>
        <v>-239277.26399999112</v>
      </c>
      <c r="AT24" s="14">
        <f t="shared" si="15"/>
        <v>-0.64863477800262492</v>
      </c>
      <c r="AU24" s="10">
        <v>64129553</v>
      </c>
      <c r="AV24" s="11">
        <v>13584258.952170001</v>
      </c>
      <c r="AW24" s="31">
        <v>21.182525554435099</v>
      </c>
      <c r="AX24" s="12">
        <v>24228300.040349998</v>
      </c>
      <c r="AY24" s="31">
        <v>37.780241568735086</v>
      </c>
      <c r="AZ24" s="13">
        <v>37812558.992519997</v>
      </c>
      <c r="BA24" s="14">
        <v>58.962767123170181</v>
      </c>
      <c r="BB24" s="10">
        <v>89638635</v>
      </c>
      <c r="BC24" s="11">
        <v>8008924.6599999992</v>
      </c>
      <c r="BD24" s="31">
        <v>8.9346794047008853</v>
      </c>
      <c r="BE24" s="12">
        <v>29508764.026000004</v>
      </c>
      <c r="BF24" s="31">
        <v>32.919693641028786</v>
      </c>
      <c r="BG24" s="13">
        <v>37517688.686000004</v>
      </c>
      <c r="BH24" s="14">
        <v>41.854373045729673</v>
      </c>
      <c r="BI24" s="10">
        <f t="shared" si="16"/>
        <v>25509082</v>
      </c>
      <c r="BJ24" s="49">
        <f t="shared" si="17"/>
        <v>39.777420559909402</v>
      </c>
      <c r="BK24" s="11">
        <f t="shared" si="18"/>
        <v>-5575334.2921700021</v>
      </c>
      <c r="BL24" s="49">
        <f t="shared" si="19"/>
        <v>-41.04260903594875</v>
      </c>
      <c r="BM24" s="12">
        <f t="shared" si="20"/>
        <v>5280463.9856500067</v>
      </c>
      <c r="BN24" s="33">
        <f t="shared" si="21"/>
        <v>21.794611990341384</v>
      </c>
      <c r="BO24" s="33">
        <f t="shared" si="22"/>
        <v>-294870.30651999265</v>
      </c>
      <c r="BP24" s="14">
        <f t="shared" si="23"/>
        <v>-0.77982108161027475</v>
      </c>
    </row>
    <row r="25" spans="2:68" s="37" customFormat="1" ht="15" customHeight="1" x14ac:dyDescent="0.2">
      <c r="B25" s="40" t="s">
        <v>33</v>
      </c>
      <c r="C25" s="10">
        <v>1133670</v>
      </c>
      <c r="D25" s="11">
        <v>412509.84200000006</v>
      </c>
      <c r="E25" s="31">
        <v>36.387118120793531</v>
      </c>
      <c r="F25" s="12">
        <v>459658.54800000018</v>
      </c>
      <c r="G25" s="31">
        <v>40.54606261081269</v>
      </c>
      <c r="H25" s="13">
        <v>872168.39000000025</v>
      </c>
      <c r="I25" s="14">
        <v>76.933180731606228</v>
      </c>
      <c r="J25" s="10">
        <v>1627296.9210000001</v>
      </c>
      <c r="K25" s="11">
        <v>533361.11899999995</v>
      </c>
      <c r="L25" s="31">
        <v>32.775894313881018</v>
      </c>
      <c r="M25" s="12">
        <v>453523.46500000032</v>
      </c>
      <c r="N25" s="31">
        <v>27.86974270935773</v>
      </c>
      <c r="O25" s="13">
        <v>986884.58400000026</v>
      </c>
      <c r="P25" s="14">
        <v>60.645637023238748</v>
      </c>
      <c r="Q25" s="10">
        <f t="shared" si="0"/>
        <v>493626.92100000009</v>
      </c>
      <c r="R25" s="49">
        <f t="shared" si="1"/>
        <v>43.542381910079655</v>
      </c>
      <c r="S25" s="11">
        <f t="shared" si="2"/>
        <v>120851.27699999989</v>
      </c>
      <c r="T25" s="49">
        <f t="shared" si="3"/>
        <v>29.296580274077407</v>
      </c>
      <c r="U25" s="12">
        <f t="shared" si="4"/>
        <v>-6135.0829999998678</v>
      </c>
      <c r="V25" s="33">
        <f t="shared" si="5"/>
        <v>-1.3347044293408561</v>
      </c>
      <c r="W25" s="33">
        <f t="shared" si="6"/>
        <v>114716.19400000002</v>
      </c>
      <c r="X25" s="14">
        <f t="shared" si="7"/>
        <v>13.152986890524659</v>
      </c>
      <c r="Y25" s="10">
        <v>92870005.762999997</v>
      </c>
      <c r="Z25" s="11">
        <v>9766425.0209999997</v>
      </c>
      <c r="AA25" s="31">
        <v>10.516231737858906</v>
      </c>
      <c r="AB25" s="12">
        <v>38972167.629479997</v>
      </c>
      <c r="AC25" s="31">
        <v>41.96421364389186</v>
      </c>
      <c r="AD25" s="13">
        <v>48738592.650479995</v>
      </c>
      <c r="AE25" s="14">
        <v>52.480445381750762</v>
      </c>
      <c r="AF25" s="10">
        <v>98464617.997000009</v>
      </c>
      <c r="AG25" s="11">
        <v>13028491.891000001</v>
      </c>
      <c r="AH25" s="31">
        <v>13.231648236726972</v>
      </c>
      <c r="AI25" s="12">
        <v>25593260.050999992</v>
      </c>
      <c r="AJ25" s="31">
        <v>25.992341788986334</v>
      </c>
      <c r="AK25" s="13">
        <v>38621751.941999994</v>
      </c>
      <c r="AL25" s="14">
        <v>39.223990025713306</v>
      </c>
      <c r="AM25" s="10">
        <f t="shared" si="8"/>
        <v>5594612.2340000123</v>
      </c>
      <c r="AN25" s="49">
        <f t="shared" si="9"/>
        <v>6.0241325366956548</v>
      </c>
      <c r="AO25" s="11">
        <f t="shared" si="10"/>
        <v>3262066.870000001</v>
      </c>
      <c r="AP25" s="49">
        <f t="shared" si="11"/>
        <v>33.400828481105698</v>
      </c>
      <c r="AQ25" s="12">
        <f t="shared" si="12"/>
        <v>-13378907.578480005</v>
      </c>
      <c r="AR25" s="33">
        <f t="shared" si="13"/>
        <v>-34.329390414403591</v>
      </c>
      <c r="AS25" s="33">
        <f t="shared" si="14"/>
        <v>-10116840.70848</v>
      </c>
      <c r="AT25" s="14">
        <f t="shared" si="15"/>
        <v>-20.757350917026052</v>
      </c>
      <c r="AU25" s="10">
        <v>98809513</v>
      </c>
      <c r="AV25" s="11">
        <v>10178934.863</v>
      </c>
      <c r="AW25" s="31">
        <v>10.30157375940108</v>
      </c>
      <c r="AX25" s="12">
        <v>39431826.177479997</v>
      </c>
      <c r="AY25" s="31">
        <v>39.906912786302264</v>
      </c>
      <c r="AZ25" s="13">
        <v>49610761.040479995</v>
      </c>
      <c r="BA25" s="14">
        <v>50.208486545703344</v>
      </c>
      <c r="BB25" s="10">
        <v>122927017.00000001</v>
      </c>
      <c r="BC25" s="11">
        <v>13561853.010000002</v>
      </c>
      <c r="BD25" s="31">
        <v>11.032442941326723</v>
      </c>
      <c r="BE25" s="12">
        <v>26046783.515999991</v>
      </c>
      <c r="BF25" s="31">
        <v>21.188819310567009</v>
      </c>
      <c r="BG25" s="13">
        <v>39608636.525999993</v>
      </c>
      <c r="BH25" s="14">
        <v>32.221262251893727</v>
      </c>
      <c r="BI25" s="10">
        <f t="shared" si="16"/>
        <v>24117504.000000015</v>
      </c>
      <c r="BJ25" s="49">
        <f t="shared" si="17"/>
        <v>24.408079007534443</v>
      </c>
      <c r="BK25" s="11">
        <f t="shared" si="18"/>
        <v>3382918.1470000017</v>
      </c>
      <c r="BL25" s="49">
        <f t="shared" si="19"/>
        <v>33.234500392538777</v>
      </c>
      <c r="BM25" s="12">
        <f t="shared" si="20"/>
        <v>-13385042.661480006</v>
      </c>
      <c r="BN25" s="33">
        <f t="shared" si="21"/>
        <v>-33.944769895350092</v>
      </c>
      <c r="BO25" s="33">
        <f t="shared" si="22"/>
        <v>-10002124.514480002</v>
      </c>
      <c r="BP25" s="14">
        <f t="shared" si="23"/>
        <v>-20.161199515401002</v>
      </c>
    </row>
    <row r="26" spans="2:68" s="37" customFormat="1" ht="15" customHeight="1" thickBot="1" x14ac:dyDescent="0.25">
      <c r="B26" s="40" t="s">
        <v>34</v>
      </c>
      <c r="C26" s="10">
        <v>4741149.8169999998</v>
      </c>
      <c r="D26" s="11">
        <v>1143288.2609999997</v>
      </c>
      <c r="E26" s="31">
        <v>24.114155956443163</v>
      </c>
      <c r="F26" s="12">
        <v>1445692.8999999997</v>
      </c>
      <c r="G26" s="31">
        <v>30.49245343010007</v>
      </c>
      <c r="H26" s="13">
        <v>2588981.1609999994</v>
      </c>
      <c r="I26" s="14">
        <v>54.606609386543234</v>
      </c>
      <c r="J26" s="10">
        <v>4785184.1779999994</v>
      </c>
      <c r="K26" s="11">
        <v>1236478.5740000005</v>
      </c>
      <c r="L26" s="31">
        <v>25.839727960414582</v>
      </c>
      <c r="M26" s="12">
        <v>1715666.4029999995</v>
      </c>
      <c r="N26" s="31">
        <v>35.853717206702669</v>
      </c>
      <c r="O26" s="13">
        <v>2952144.977</v>
      </c>
      <c r="P26" s="14">
        <v>61.693445167117254</v>
      </c>
      <c r="Q26" s="10">
        <f t="shared" si="0"/>
        <v>44034.360999999568</v>
      </c>
      <c r="R26" s="49">
        <f t="shared" si="1"/>
        <v>0.92876965925246091</v>
      </c>
      <c r="S26" s="11">
        <f t="shared" si="2"/>
        <v>93190.31300000078</v>
      </c>
      <c r="T26" s="49">
        <f t="shared" si="3"/>
        <v>8.1510775697539319</v>
      </c>
      <c r="U26" s="12">
        <f t="shared" si="4"/>
        <v>269973.50299999979</v>
      </c>
      <c r="V26" s="33">
        <f t="shared" si="5"/>
        <v>18.674332771503536</v>
      </c>
      <c r="W26" s="33">
        <f t="shared" si="6"/>
        <v>363163.81600000057</v>
      </c>
      <c r="X26" s="14">
        <f t="shared" si="7"/>
        <v>14.027286929338945</v>
      </c>
      <c r="Y26" s="10">
        <v>29799673.879000001</v>
      </c>
      <c r="Z26" s="11">
        <v>7169462.9409999996</v>
      </c>
      <c r="AA26" s="31">
        <v>24.058863765124492</v>
      </c>
      <c r="AB26" s="12">
        <v>8073670.0540000014</v>
      </c>
      <c r="AC26" s="31">
        <v>27.093149028350823</v>
      </c>
      <c r="AD26" s="13">
        <v>15243132.995000001</v>
      </c>
      <c r="AE26" s="14">
        <v>51.152012793475308</v>
      </c>
      <c r="AF26" s="10">
        <v>30052912.336999997</v>
      </c>
      <c r="AG26" s="11">
        <v>6025774.6119999997</v>
      </c>
      <c r="AH26" s="31">
        <v>20.050551322379814</v>
      </c>
      <c r="AI26" s="12">
        <v>12462540.494000003</v>
      </c>
      <c r="AJ26" s="31">
        <v>41.468661520223449</v>
      </c>
      <c r="AK26" s="13">
        <v>18488315.106000002</v>
      </c>
      <c r="AL26" s="14">
        <v>61.519212842603267</v>
      </c>
      <c r="AM26" s="10">
        <f t="shared" si="8"/>
        <v>253238.45799999684</v>
      </c>
      <c r="AN26" s="49">
        <f t="shared" si="9"/>
        <v>0.84980278317225277</v>
      </c>
      <c r="AO26" s="11">
        <f t="shared" si="10"/>
        <v>-1143688.3289999999</v>
      </c>
      <c r="AP26" s="49">
        <f t="shared" si="11"/>
        <v>-15.952217598609664</v>
      </c>
      <c r="AQ26" s="12">
        <f t="shared" si="12"/>
        <v>4388870.4400000013</v>
      </c>
      <c r="AR26" s="33">
        <f t="shared" si="13"/>
        <v>54.360289814241156</v>
      </c>
      <c r="AS26" s="33">
        <f t="shared" si="14"/>
        <v>3245182.1110000014</v>
      </c>
      <c r="AT26" s="14">
        <f t="shared" si="15"/>
        <v>21.289469245361005</v>
      </c>
      <c r="AU26" s="10">
        <v>34540823.696000002</v>
      </c>
      <c r="AV26" s="11">
        <v>8312751.2019999996</v>
      </c>
      <c r="AW26" s="31">
        <v>24.066453293534678</v>
      </c>
      <c r="AX26" s="12">
        <v>9519362.9539999999</v>
      </c>
      <c r="AY26" s="31">
        <v>27.559745065090585</v>
      </c>
      <c r="AZ26" s="13">
        <v>17832114.155999999</v>
      </c>
      <c r="BA26" s="14">
        <v>51.626198358625267</v>
      </c>
      <c r="BB26" s="10">
        <v>36269287</v>
      </c>
      <c r="BC26" s="11">
        <v>7262253.1860000007</v>
      </c>
      <c r="BD26" s="31">
        <v>20.023148472700885</v>
      </c>
      <c r="BE26" s="12">
        <v>14178206.897000004</v>
      </c>
      <c r="BF26" s="31">
        <v>39.091496055602093</v>
      </c>
      <c r="BG26" s="13">
        <v>21440460.083000004</v>
      </c>
      <c r="BH26" s="14">
        <v>59.114644528302982</v>
      </c>
      <c r="BI26" s="10">
        <f t="shared" si="16"/>
        <v>1728463.3039999977</v>
      </c>
      <c r="BJ26" s="49">
        <f t="shared" si="17"/>
        <v>5.004117212758195</v>
      </c>
      <c r="BK26" s="11">
        <f t="shared" si="18"/>
        <v>-1050498.0159999989</v>
      </c>
      <c r="BL26" s="49">
        <f t="shared" si="19"/>
        <v>-12.637188224125548</v>
      </c>
      <c r="BM26" s="12">
        <f t="shared" si="20"/>
        <v>4658843.9430000037</v>
      </c>
      <c r="BN26" s="33">
        <f t="shared" si="21"/>
        <v>48.940711321889196</v>
      </c>
      <c r="BO26" s="33">
        <f t="shared" si="22"/>
        <v>3608345.9270000048</v>
      </c>
      <c r="BP26" s="14">
        <f t="shared" si="23"/>
        <v>20.235098852739785</v>
      </c>
    </row>
    <row r="27" spans="2:68" s="37" customFormat="1" ht="15" customHeight="1" thickBot="1" x14ac:dyDescent="0.25">
      <c r="B27" s="41" t="s">
        <v>35</v>
      </c>
      <c r="C27" s="16">
        <v>29826374.266999997</v>
      </c>
      <c r="D27" s="28">
        <v>7387947.0286000008</v>
      </c>
      <c r="E27" s="32">
        <v>24.769846185340906</v>
      </c>
      <c r="F27" s="29">
        <v>8588376.1149199978</v>
      </c>
      <c r="G27" s="32">
        <v>28.794569658512621</v>
      </c>
      <c r="H27" s="30">
        <v>15976323.143519998</v>
      </c>
      <c r="I27" s="18">
        <v>53.564415843853531</v>
      </c>
      <c r="J27" s="16">
        <v>33053962.562999994</v>
      </c>
      <c r="K27" s="28">
        <v>7944096.9529999997</v>
      </c>
      <c r="L27" s="32">
        <v>24.033720428704296</v>
      </c>
      <c r="M27" s="29">
        <v>10602039.930000002</v>
      </c>
      <c r="N27" s="32">
        <v>32.074943843095326</v>
      </c>
      <c r="O27" s="30">
        <v>18546136.883000001</v>
      </c>
      <c r="P27" s="18">
        <v>56.108664271799626</v>
      </c>
      <c r="Q27" s="16">
        <f t="shared" si="0"/>
        <v>3227588.2959999964</v>
      </c>
      <c r="R27" s="50">
        <f t="shared" si="1"/>
        <v>10.821255936464967</v>
      </c>
      <c r="S27" s="28">
        <f t="shared" si="2"/>
        <v>556149.92439999897</v>
      </c>
      <c r="T27" s="50">
        <f t="shared" si="3"/>
        <v>7.527800649450354</v>
      </c>
      <c r="U27" s="29">
        <f t="shared" si="4"/>
        <v>2013663.8150800038</v>
      </c>
      <c r="V27" s="35">
        <f t="shared" si="5"/>
        <v>23.446386000512991</v>
      </c>
      <c r="W27" s="17">
        <f t="shared" si="6"/>
        <v>2569813.7394800037</v>
      </c>
      <c r="X27" s="36">
        <f t="shared" si="7"/>
        <v>16.085138716803691</v>
      </c>
      <c r="Y27" s="16">
        <v>889865941.32700002</v>
      </c>
      <c r="Z27" s="28">
        <v>163276345.13559002</v>
      </c>
      <c r="AA27" s="32">
        <v>18.348420537604405</v>
      </c>
      <c r="AB27" s="29">
        <v>303748062.32839596</v>
      </c>
      <c r="AC27" s="32">
        <v>34.134137314597737</v>
      </c>
      <c r="AD27" s="30">
        <v>467024407.46398598</v>
      </c>
      <c r="AE27" s="18">
        <v>52.482557852202149</v>
      </c>
      <c r="AF27" s="16">
        <v>905336282.44400012</v>
      </c>
      <c r="AG27" s="28">
        <v>137507599.44499999</v>
      </c>
      <c r="AH27" s="32">
        <v>15.188566073348062</v>
      </c>
      <c r="AI27" s="29">
        <v>292340989.33899993</v>
      </c>
      <c r="AJ27" s="32">
        <v>32.290873016798898</v>
      </c>
      <c r="AK27" s="30">
        <v>429848588.78399992</v>
      </c>
      <c r="AL27" s="18">
        <v>47.479439090146961</v>
      </c>
      <c r="AM27" s="16">
        <f t="shared" si="8"/>
        <v>15470341.117000103</v>
      </c>
      <c r="AN27" s="50">
        <f t="shared" si="9"/>
        <v>1.7385024416071229</v>
      </c>
      <c r="AO27" s="28">
        <f t="shared" si="10"/>
        <v>-25768745.690590024</v>
      </c>
      <c r="AP27" s="50">
        <f t="shared" si="11"/>
        <v>-15.782289632457669</v>
      </c>
      <c r="AQ27" s="29">
        <f t="shared" si="12"/>
        <v>-11407072.989396036</v>
      </c>
      <c r="AR27" s="35">
        <f t="shared" si="13"/>
        <v>-3.7554389325003581</v>
      </c>
      <c r="AS27" s="17">
        <f t="shared" si="14"/>
        <v>-37175818.67998606</v>
      </c>
      <c r="AT27" s="36">
        <f t="shared" si="15"/>
        <v>-7.9601447131760077</v>
      </c>
      <c r="AU27" s="16">
        <v>936031223.99800014</v>
      </c>
      <c r="AV27" s="28">
        <v>170664292.16418999</v>
      </c>
      <c r="AW27" s="32">
        <v>18.232756321444533</v>
      </c>
      <c r="AX27" s="29">
        <v>312336438.44331604</v>
      </c>
      <c r="AY27" s="32">
        <v>33.368164483793258</v>
      </c>
      <c r="AZ27" s="30">
        <v>483000730.60750604</v>
      </c>
      <c r="BA27" s="18">
        <v>51.600920805237791</v>
      </c>
      <c r="BB27" s="16">
        <v>1090876338.6919999</v>
      </c>
      <c r="BC27" s="28">
        <v>145451696.398</v>
      </c>
      <c r="BD27" s="32">
        <v>13.333472478869771</v>
      </c>
      <c r="BE27" s="29">
        <v>302943029.26899999</v>
      </c>
      <c r="BF27" s="32">
        <v>27.770611436328302</v>
      </c>
      <c r="BG27" s="30">
        <v>448394725.667</v>
      </c>
      <c r="BH27" s="18">
        <v>41.104083915198075</v>
      </c>
      <c r="BI27" s="16">
        <f t="shared" si="16"/>
        <v>154845114.69399977</v>
      </c>
      <c r="BJ27" s="50">
        <f t="shared" si="17"/>
        <v>16.542729635943275</v>
      </c>
      <c r="BK27" s="28">
        <f t="shared" si="18"/>
        <v>-25212595.766189992</v>
      </c>
      <c r="BL27" s="50">
        <f t="shared" si="19"/>
        <v>-14.773210872918781</v>
      </c>
      <c r="BM27" s="29">
        <f t="shared" si="20"/>
        <v>-9393409.1743160486</v>
      </c>
      <c r="BN27" s="35">
        <f t="shared" si="21"/>
        <v>-3.0074650339015117</v>
      </c>
      <c r="BO27" s="17">
        <f t="shared" si="22"/>
        <v>-34606004.940506041</v>
      </c>
      <c r="BP27" s="36">
        <f t="shared" si="23"/>
        <v>-7.1647934977198666</v>
      </c>
    </row>
  </sheetData>
  <mergeCells count="13">
    <mergeCell ref="AU5:BA5"/>
    <mergeCell ref="BB5:BH5"/>
    <mergeCell ref="BI5:BP5"/>
    <mergeCell ref="B4:B6"/>
    <mergeCell ref="C4:X4"/>
    <mergeCell ref="Y4:AT4"/>
    <mergeCell ref="AU4:BP4"/>
    <mergeCell ref="C5:I5"/>
    <mergeCell ref="J5:P5"/>
    <mergeCell ref="Q5:X5"/>
    <mergeCell ref="Y5:AE5"/>
    <mergeCell ref="AF5:AL5"/>
    <mergeCell ref="AM5:AT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29"/>
  <sheetViews>
    <sheetView showGridLines="0" workbookViewId="0">
      <pane xSplit="2" ySplit="6" topLeftCell="C7" activePane="bottomRight" state="frozen"/>
      <selection activeCell="AU5" sqref="AU5:BA5"/>
      <selection pane="topRight" activeCell="AU5" sqref="AU5:BA5"/>
      <selection pane="bottomLeft" activeCell="AU5" sqref="AU5:BA5"/>
      <selection pane="bottomRight" activeCell="AU5" sqref="AU5:BA5"/>
    </sheetView>
  </sheetViews>
  <sheetFormatPr baseColWidth="10" defaultRowHeight="12.75" outlineLevelCol="1" x14ac:dyDescent="0.2"/>
  <cols>
    <col min="1" max="1" width="3.33203125" style="1" customWidth="1"/>
    <col min="2" max="2" width="39.6640625" style="1" customWidth="1"/>
    <col min="3" max="3" width="8.88671875" style="1" hidden="1" customWidth="1" outlineLevel="1"/>
    <col min="4" max="4" width="8" style="1" hidden="1" customWidth="1" outlineLevel="1"/>
    <col min="5" max="5" width="4.44140625" style="1" hidden="1" customWidth="1" outlineLevel="1"/>
    <col min="6" max="6" width="12" style="1" hidden="1" customWidth="1" outlineLevel="1"/>
    <col min="7" max="7" width="4.44140625" style="1" hidden="1" customWidth="1" outlineLevel="1"/>
    <col min="8" max="8" width="11" style="1" hidden="1" customWidth="1" outlineLevel="1"/>
    <col min="9" max="9" width="4.44140625" style="1" hidden="1" customWidth="1" outlineLevel="1"/>
    <col min="10" max="10" width="8.88671875" style="1" hidden="1" customWidth="1" outlineLevel="1"/>
    <col min="11" max="11" width="8" style="1" hidden="1" customWidth="1" outlineLevel="1"/>
    <col min="12" max="12" width="4.44140625" style="1" hidden="1" customWidth="1" outlineLevel="1"/>
    <col min="13" max="13" width="12" style="1" hidden="1" customWidth="1" outlineLevel="1"/>
    <col min="14" max="14" width="4.44140625" style="1" hidden="1" customWidth="1" outlineLevel="1"/>
    <col min="15" max="15" width="11" style="1" hidden="1" customWidth="1" outlineLevel="1"/>
    <col min="16" max="16" width="4.44140625" style="1" hidden="1" customWidth="1" outlineLevel="1"/>
    <col min="17" max="17" width="8.88671875" style="1" hidden="1" customWidth="1" outlineLevel="1"/>
    <col min="18" max="18" width="5.21875" style="1" hidden="1" customWidth="1" outlineLevel="1"/>
    <col min="19" max="19" width="8" style="1" hidden="1" customWidth="1" outlineLevel="1"/>
    <col min="20" max="20" width="5.21875" style="1" hidden="1" customWidth="1" outlineLevel="1"/>
    <col min="21" max="21" width="12" style="1" hidden="1" customWidth="1" outlineLevel="1"/>
    <col min="22" max="22" width="5.21875" style="1" hidden="1" customWidth="1" outlineLevel="1"/>
    <col min="23" max="23" width="11" style="1" hidden="1" customWidth="1" outlineLevel="1"/>
    <col min="24" max="24" width="5.21875" style="1" hidden="1" customWidth="1" outlineLevel="1"/>
    <col min="25" max="26" width="9.5546875" style="1" hidden="1" customWidth="1" outlineLevel="1"/>
    <col min="27" max="27" width="4.88671875" style="1" hidden="1" customWidth="1" outlineLevel="1"/>
    <col min="28" max="28" width="12" style="1" hidden="1" customWidth="1" outlineLevel="1"/>
    <col min="29" max="29" width="4.44140625" style="1" hidden="1" customWidth="1" outlineLevel="1"/>
    <col min="30" max="30" width="9.88671875" style="1" hidden="1" customWidth="1" outlineLevel="1"/>
    <col min="31" max="31" width="4.44140625" style="1" hidden="1" customWidth="1" outlineLevel="1"/>
    <col min="32" max="32" width="10.77734375" style="1" hidden="1" customWidth="1" outlineLevel="1"/>
    <col min="33" max="33" width="9.5546875" style="1" hidden="1" customWidth="1" outlineLevel="1"/>
    <col min="34" max="34" width="4.88671875" style="1" hidden="1" customWidth="1" outlineLevel="1"/>
    <col min="35" max="35" width="12" style="1" hidden="1" customWidth="1" outlineLevel="1"/>
    <col min="36" max="36" width="4.44140625" style="1" hidden="1" customWidth="1" outlineLevel="1"/>
    <col min="37" max="37" width="11" style="1" hidden="1" customWidth="1" outlineLevel="1"/>
    <col min="38" max="38" width="5.88671875" style="1" hidden="1" customWidth="1" outlineLevel="1"/>
    <col min="39" max="39" width="9.5546875" style="1" hidden="1" customWidth="1" outlineLevel="1"/>
    <col min="40" max="40" width="5.21875" style="1" hidden="1" customWidth="1" outlineLevel="1"/>
    <col min="41" max="41" width="8.77734375" style="1" hidden="1" customWidth="1" outlineLevel="1"/>
    <col min="42" max="42" width="5.21875" style="1" hidden="1" customWidth="1" outlineLevel="1"/>
    <col min="43" max="43" width="12" style="1" hidden="1" customWidth="1" outlineLevel="1"/>
    <col min="44" max="44" width="5.21875" style="1" hidden="1" customWidth="1" outlineLevel="1"/>
    <col min="45" max="45" width="11" style="1" hidden="1" customWidth="1" outlineLevel="1"/>
    <col min="46" max="46" width="5.21875" style="1" hidden="1" customWidth="1" outlineLevel="1"/>
    <col min="47" max="47" width="9.5546875" style="1" bestFit="1" customWidth="1" collapsed="1"/>
    <col min="48" max="48" width="9.5546875" style="1" bestFit="1" customWidth="1"/>
    <col min="49" max="49" width="4.88671875" style="1" bestFit="1" customWidth="1"/>
    <col min="50" max="50" width="12" style="1" bestFit="1" customWidth="1"/>
    <col min="51" max="51" width="4.44140625" style="1" bestFit="1" customWidth="1"/>
    <col min="52" max="52" width="11" style="1" bestFit="1" customWidth="1"/>
    <col min="53" max="53" width="5.88671875" style="1" customWidth="1"/>
    <col min="54" max="54" width="10.77734375" style="1" bestFit="1" customWidth="1"/>
    <col min="55" max="55" width="9.5546875" style="1" bestFit="1" customWidth="1"/>
    <col min="56" max="56" width="4.88671875" style="1" bestFit="1" customWidth="1"/>
    <col min="57" max="57" width="12" style="1" bestFit="1" customWidth="1"/>
    <col min="58" max="58" width="4.44140625" style="1" bestFit="1" customWidth="1"/>
    <col min="59" max="59" width="11" style="1" bestFit="1" customWidth="1"/>
    <col min="60" max="60" width="5.88671875" style="1" bestFit="1" customWidth="1"/>
    <col min="61" max="61" width="9.5546875" style="1" bestFit="1" customWidth="1"/>
    <col min="62" max="62" width="5.21875" style="1" bestFit="1" customWidth="1"/>
    <col min="63" max="63" width="8.77734375" style="1" bestFit="1" customWidth="1"/>
    <col min="64" max="64" width="5.21875" style="1" bestFit="1" customWidth="1"/>
    <col min="65" max="65" width="12" style="1" bestFit="1" customWidth="1"/>
    <col min="66" max="66" width="5.21875" style="1" bestFit="1" customWidth="1"/>
    <col min="67" max="67" width="11" style="1" bestFit="1" customWidth="1"/>
    <col min="68" max="68" width="5.21875" style="1" bestFit="1" customWidth="1"/>
    <col min="69" max="16384" width="11.5546875" style="1"/>
  </cols>
  <sheetData>
    <row r="1" spans="2:68" ht="58.5" customHeight="1" x14ac:dyDescent="0.2"/>
    <row r="2" spans="2:68" ht="55.5" customHeight="1" x14ac:dyDescent="0.2">
      <c r="BP2" s="47"/>
    </row>
    <row r="3" spans="2:68" ht="37.5" customHeight="1" thickBot="1" x14ac:dyDescent="0.25">
      <c r="BP3" s="45" t="s">
        <v>64</v>
      </c>
    </row>
    <row r="4" spans="2:68" ht="15" customHeight="1" thickBot="1" x14ac:dyDescent="0.25">
      <c r="B4" s="61" t="s">
        <v>0</v>
      </c>
      <c r="C4" s="64" t="s">
        <v>1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6"/>
      <c r="Y4" s="67" t="s">
        <v>2</v>
      </c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9"/>
      <c r="AU4" s="70" t="s">
        <v>3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2"/>
    </row>
    <row r="5" spans="2:68" ht="15" customHeight="1" thickBot="1" x14ac:dyDescent="0.25">
      <c r="B5" s="62"/>
      <c r="C5" s="52" t="s">
        <v>4</v>
      </c>
      <c r="D5" s="53"/>
      <c r="E5" s="53"/>
      <c r="F5" s="53"/>
      <c r="G5" s="53"/>
      <c r="H5" s="53"/>
      <c r="I5" s="54"/>
      <c r="J5" s="73" t="s">
        <v>5</v>
      </c>
      <c r="K5" s="74"/>
      <c r="L5" s="74"/>
      <c r="M5" s="74"/>
      <c r="N5" s="74"/>
      <c r="O5" s="74"/>
      <c r="P5" s="75"/>
      <c r="Q5" s="58" t="s">
        <v>6</v>
      </c>
      <c r="R5" s="59"/>
      <c r="S5" s="59"/>
      <c r="T5" s="59"/>
      <c r="U5" s="59"/>
      <c r="V5" s="59"/>
      <c r="W5" s="59"/>
      <c r="X5" s="60"/>
      <c r="Y5" s="76" t="s">
        <v>4</v>
      </c>
      <c r="Z5" s="53"/>
      <c r="AA5" s="53"/>
      <c r="AB5" s="53"/>
      <c r="AC5" s="53"/>
      <c r="AD5" s="53"/>
      <c r="AE5" s="54"/>
      <c r="AF5" s="77" t="s">
        <v>5</v>
      </c>
      <c r="AG5" s="78"/>
      <c r="AH5" s="78"/>
      <c r="AI5" s="78"/>
      <c r="AJ5" s="78"/>
      <c r="AK5" s="78"/>
      <c r="AL5" s="79"/>
      <c r="AM5" s="58" t="s">
        <v>6</v>
      </c>
      <c r="AN5" s="59"/>
      <c r="AO5" s="59"/>
      <c r="AP5" s="59"/>
      <c r="AQ5" s="59"/>
      <c r="AR5" s="59"/>
      <c r="AS5" s="59"/>
      <c r="AT5" s="60"/>
      <c r="AU5" s="52" t="s">
        <v>4</v>
      </c>
      <c r="AV5" s="53"/>
      <c r="AW5" s="53"/>
      <c r="AX5" s="53"/>
      <c r="AY5" s="53"/>
      <c r="AZ5" s="53"/>
      <c r="BA5" s="54"/>
      <c r="BB5" s="55" t="s">
        <v>5</v>
      </c>
      <c r="BC5" s="56"/>
      <c r="BD5" s="56"/>
      <c r="BE5" s="56"/>
      <c r="BF5" s="56"/>
      <c r="BG5" s="56"/>
      <c r="BH5" s="57"/>
      <c r="BI5" s="58" t="s">
        <v>6</v>
      </c>
      <c r="BJ5" s="59"/>
      <c r="BK5" s="59"/>
      <c r="BL5" s="59"/>
      <c r="BM5" s="59"/>
      <c r="BN5" s="59"/>
      <c r="BO5" s="59"/>
      <c r="BP5" s="60"/>
    </row>
    <row r="6" spans="2:68" s="8" customFormat="1" ht="27.75" customHeight="1" thickBot="1" x14ac:dyDescent="0.25">
      <c r="B6" s="63"/>
      <c r="C6" s="2" t="s">
        <v>7</v>
      </c>
      <c r="D6" s="3" t="s">
        <v>8</v>
      </c>
      <c r="E6" s="4" t="s">
        <v>9</v>
      </c>
      <c r="F6" s="5" t="s">
        <v>10</v>
      </c>
      <c r="G6" s="4" t="s">
        <v>11</v>
      </c>
      <c r="H6" s="4" t="s">
        <v>12</v>
      </c>
      <c r="I6" s="6" t="s">
        <v>13</v>
      </c>
      <c r="J6" s="2" t="s">
        <v>7</v>
      </c>
      <c r="K6" s="3" t="s">
        <v>8</v>
      </c>
      <c r="L6" s="4" t="s">
        <v>9</v>
      </c>
      <c r="M6" s="5" t="s">
        <v>10</v>
      </c>
      <c r="N6" s="4" t="s">
        <v>11</v>
      </c>
      <c r="O6" s="4" t="s">
        <v>12</v>
      </c>
      <c r="P6" s="6" t="s">
        <v>13</v>
      </c>
      <c r="Q6" s="2" t="s">
        <v>7</v>
      </c>
      <c r="R6" s="4" t="s">
        <v>14</v>
      </c>
      <c r="S6" s="3" t="s">
        <v>8</v>
      </c>
      <c r="T6" s="4" t="s">
        <v>14</v>
      </c>
      <c r="U6" s="5" t="s">
        <v>10</v>
      </c>
      <c r="V6" s="4" t="s">
        <v>14</v>
      </c>
      <c r="W6" s="4" t="s">
        <v>12</v>
      </c>
      <c r="X6" s="7" t="s">
        <v>14</v>
      </c>
      <c r="Y6" s="2" t="s">
        <v>7</v>
      </c>
      <c r="Z6" s="3" t="s">
        <v>8</v>
      </c>
      <c r="AA6" s="4" t="s">
        <v>9</v>
      </c>
      <c r="AB6" s="5" t="s">
        <v>10</v>
      </c>
      <c r="AC6" s="4" t="s">
        <v>11</v>
      </c>
      <c r="AD6" s="4" t="s">
        <v>12</v>
      </c>
      <c r="AE6" s="6" t="s">
        <v>13</v>
      </c>
      <c r="AF6" s="2" t="s">
        <v>7</v>
      </c>
      <c r="AG6" s="3" t="s">
        <v>8</v>
      </c>
      <c r="AH6" s="4" t="s">
        <v>9</v>
      </c>
      <c r="AI6" s="5" t="s">
        <v>10</v>
      </c>
      <c r="AJ6" s="4" t="s">
        <v>11</v>
      </c>
      <c r="AK6" s="4" t="s">
        <v>12</v>
      </c>
      <c r="AL6" s="6" t="s">
        <v>13</v>
      </c>
      <c r="AM6" s="2" t="s">
        <v>7</v>
      </c>
      <c r="AN6" s="4" t="s">
        <v>14</v>
      </c>
      <c r="AO6" s="3" t="s">
        <v>8</v>
      </c>
      <c r="AP6" s="4" t="s">
        <v>14</v>
      </c>
      <c r="AQ6" s="5" t="s">
        <v>10</v>
      </c>
      <c r="AR6" s="4" t="s">
        <v>14</v>
      </c>
      <c r="AS6" s="4" t="s">
        <v>12</v>
      </c>
      <c r="AT6" s="7" t="s">
        <v>14</v>
      </c>
      <c r="AU6" s="2" t="s">
        <v>7</v>
      </c>
      <c r="AV6" s="3" t="s">
        <v>8</v>
      </c>
      <c r="AW6" s="4" t="s">
        <v>9</v>
      </c>
      <c r="AX6" s="5" t="s">
        <v>10</v>
      </c>
      <c r="AY6" s="4" t="s">
        <v>11</v>
      </c>
      <c r="AZ6" s="4" t="s">
        <v>12</v>
      </c>
      <c r="BA6" s="6" t="s">
        <v>13</v>
      </c>
      <c r="BB6" s="2" t="s">
        <v>7</v>
      </c>
      <c r="BC6" s="3" t="s">
        <v>8</v>
      </c>
      <c r="BD6" s="4" t="s">
        <v>9</v>
      </c>
      <c r="BE6" s="5" t="s">
        <v>10</v>
      </c>
      <c r="BF6" s="4" t="s">
        <v>11</v>
      </c>
      <c r="BG6" s="4" t="s">
        <v>12</v>
      </c>
      <c r="BH6" s="6" t="s">
        <v>13</v>
      </c>
      <c r="BI6" s="2" t="s">
        <v>7</v>
      </c>
      <c r="BJ6" s="4" t="s">
        <v>14</v>
      </c>
      <c r="BK6" s="3" t="s">
        <v>8</v>
      </c>
      <c r="BL6" s="4" t="s">
        <v>14</v>
      </c>
      <c r="BM6" s="5" t="s">
        <v>10</v>
      </c>
      <c r="BN6" s="4" t="s">
        <v>14</v>
      </c>
      <c r="BO6" s="4" t="s">
        <v>12</v>
      </c>
      <c r="BP6" s="7" t="s">
        <v>14</v>
      </c>
    </row>
    <row r="7" spans="2:68" ht="15" customHeight="1" x14ac:dyDescent="0.2">
      <c r="B7" s="40" t="s">
        <v>15</v>
      </c>
      <c r="C7" s="10">
        <v>1879081.5249999999</v>
      </c>
      <c r="D7" s="11">
        <v>370040.23500000004</v>
      </c>
      <c r="E7" s="31">
        <v>19.692612059500721</v>
      </c>
      <c r="F7" s="12">
        <v>495077.70699999999</v>
      </c>
      <c r="G7" s="31">
        <v>26.346792324510776</v>
      </c>
      <c r="H7" s="13">
        <v>865117.94200000004</v>
      </c>
      <c r="I7" s="14">
        <v>46.039404384011497</v>
      </c>
      <c r="J7" s="10">
        <v>1936291</v>
      </c>
      <c r="K7" s="11">
        <v>366980.79764999996</v>
      </c>
      <c r="L7" s="31">
        <v>18.952770923895219</v>
      </c>
      <c r="M7" s="12">
        <v>525230.76234999998</v>
      </c>
      <c r="N7" s="31">
        <v>27.125610889582198</v>
      </c>
      <c r="O7" s="13">
        <v>892211.56</v>
      </c>
      <c r="P7" s="14">
        <v>46.078381813477414</v>
      </c>
      <c r="Q7" s="10">
        <v>57209.475000000093</v>
      </c>
      <c r="R7" s="49">
        <v>3.044544594732264</v>
      </c>
      <c r="S7" s="11">
        <v>-3059.4373500000802</v>
      </c>
      <c r="T7" s="49">
        <v>-0.82678505217144282</v>
      </c>
      <c r="U7" s="12">
        <v>30153.055349999981</v>
      </c>
      <c r="V7" s="33">
        <v>6.0905702122434651</v>
      </c>
      <c r="W7" s="38">
        <v>27093.618000000017</v>
      </c>
      <c r="X7" s="34">
        <v>3.131783157492301</v>
      </c>
      <c r="Y7" s="10">
        <v>37196347.073999994</v>
      </c>
      <c r="Z7" s="11">
        <v>4929905.010160001</v>
      </c>
      <c r="AA7" s="31">
        <v>13.253734299102646</v>
      </c>
      <c r="AB7" s="12">
        <v>13279568.296039997</v>
      </c>
      <c r="AC7" s="31">
        <v>35.701269991972758</v>
      </c>
      <c r="AD7" s="13">
        <v>18209473.306199998</v>
      </c>
      <c r="AE7" s="14">
        <v>48.955004291075404</v>
      </c>
      <c r="AF7" s="10">
        <v>47491972</v>
      </c>
      <c r="AG7" s="11">
        <v>7440034.3403999992</v>
      </c>
      <c r="AH7" s="31">
        <v>15.665877888582939</v>
      </c>
      <c r="AI7" s="12">
        <v>6706246.7266000006</v>
      </c>
      <c r="AJ7" s="31">
        <v>14.120800725225729</v>
      </c>
      <c r="AK7" s="13">
        <v>14146281.067</v>
      </c>
      <c r="AL7" s="14">
        <v>29.786678613808665</v>
      </c>
      <c r="AM7" s="10">
        <v>10295624.926000006</v>
      </c>
      <c r="AN7" s="49">
        <v>27.679129097052062</v>
      </c>
      <c r="AO7" s="11">
        <v>2510129.3302399982</v>
      </c>
      <c r="AP7" s="49">
        <v>50.916383278519426</v>
      </c>
      <c r="AQ7" s="12">
        <v>-6573321.569439996</v>
      </c>
      <c r="AR7" s="33">
        <v>-49.499512505991468</v>
      </c>
      <c r="AS7" s="38">
        <v>-4063192.2391999979</v>
      </c>
      <c r="AT7" s="34">
        <v>-22.313617592753516</v>
      </c>
      <c r="AU7" s="10">
        <v>39075428.598999992</v>
      </c>
      <c r="AV7" s="11">
        <v>5299945.2451600013</v>
      </c>
      <c r="AW7" s="31">
        <v>13.563370729849488</v>
      </c>
      <c r="AX7" s="12">
        <v>13774646.003039997</v>
      </c>
      <c r="AY7" s="31">
        <v>35.25142652790381</v>
      </c>
      <c r="AZ7" s="13">
        <v>19074591.248199999</v>
      </c>
      <c r="BA7" s="14">
        <v>48.814797257753305</v>
      </c>
      <c r="BB7" s="10">
        <v>49428263</v>
      </c>
      <c r="BC7" s="11">
        <v>7807015.1380500002</v>
      </c>
      <c r="BD7" s="31">
        <v>15.794637853347185</v>
      </c>
      <c r="BE7" s="12">
        <v>7231477.4889500001</v>
      </c>
      <c r="BF7" s="31">
        <v>14.630248060608563</v>
      </c>
      <c r="BG7" s="13">
        <v>15038492.627</v>
      </c>
      <c r="BH7" s="14">
        <v>30.424885913955745</v>
      </c>
      <c r="BI7" s="10">
        <v>10352834.401000008</v>
      </c>
      <c r="BJ7" s="49">
        <v>26.494487129604906</v>
      </c>
      <c r="BK7" s="11">
        <v>2507069.8928899989</v>
      </c>
      <c r="BL7" s="49">
        <v>47.303694225511045</v>
      </c>
      <c r="BM7" s="12">
        <v>-6543168.5140899969</v>
      </c>
      <c r="BN7" s="33">
        <v>-47.501536610421432</v>
      </c>
      <c r="BO7" s="38">
        <v>-4036098.621199999</v>
      </c>
      <c r="BP7" s="34">
        <v>-21.15955497384968</v>
      </c>
    </row>
    <row r="8" spans="2:68" ht="15" customHeight="1" x14ac:dyDescent="0.2">
      <c r="B8" s="40" t="s">
        <v>16</v>
      </c>
      <c r="C8" s="10">
        <v>1554323.8089999999</v>
      </c>
      <c r="D8" s="11">
        <v>512536.51899999991</v>
      </c>
      <c r="E8" s="31">
        <v>32.974886959349149</v>
      </c>
      <c r="F8" s="12">
        <v>209041.24799999996</v>
      </c>
      <c r="G8" s="31">
        <v>13.449015371802748</v>
      </c>
      <c r="H8" s="13">
        <v>721577.76699999988</v>
      </c>
      <c r="I8" s="14">
        <v>46.423902331151893</v>
      </c>
      <c r="J8" s="10">
        <v>1526054</v>
      </c>
      <c r="K8" s="11">
        <v>426611.70600000001</v>
      </c>
      <c r="L8" s="31">
        <v>27.955216918929477</v>
      </c>
      <c r="M8" s="12">
        <v>187.891358</v>
      </c>
      <c r="N8" s="31">
        <v>12.312235215791839</v>
      </c>
      <c r="O8" s="13">
        <v>614503.06400000001</v>
      </c>
      <c r="P8" s="14">
        <v>40.267452134721317</v>
      </c>
      <c r="Q8" s="10">
        <v>-28269.808999999892</v>
      </c>
      <c r="R8" s="49">
        <v>-1.8187850457098604</v>
      </c>
      <c r="S8" s="11">
        <v>-85924.812999999907</v>
      </c>
      <c r="T8" s="49">
        <v>-16.764622580971626</v>
      </c>
      <c r="U8" s="12">
        <v>-208853.35664199997</v>
      </c>
      <c r="V8" s="33">
        <v>-99.910117567801734</v>
      </c>
      <c r="W8" s="33">
        <v>-107074.70299999986</v>
      </c>
      <c r="X8" s="14">
        <v>-14.838969255548015</v>
      </c>
      <c r="Y8" s="10">
        <v>21132583.191</v>
      </c>
      <c r="Z8" s="11">
        <v>3988856.8456600006</v>
      </c>
      <c r="AA8" s="31">
        <v>18.875386930258415</v>
      </c>
      <c r="AB8" s="12">
        <v>5989970.2906799968</v>
      </c>
      <c r="AC8" s="31">
        <v>28.344714115362013</v>
      </c>
      <c r="AD8" s="13">
        <v>9978827.1363399979</v>
      </c>
      <c r="AE8" s="14">
        <v>47.220101045620424</v>
      </c>
      <c r="AF8" s="10">
        <v>25149239.666999999</v>
      </c>
      <c r="AG8" s="11">
        <v>5987376.9029999999</v>
      </c>
      <c r="AH8" s="31">
        <v>23.807387349592275</v>
      </c>
      <c r="AI8" s="12">
        <v>6759440.6119999997</v>
      </c>
      <c r="AJ8" s="31">
        <v>26.877315980528486</v>
      </c>
      <c r="AK8" s="13">
        <v>12746817.515000001</v>
      </c>
      <c r="AL8" s="14">
        <v>50.684703330120762</v>
      </c>
      <c r="AM8" s="10">
        <v>4016656.4759999998</v>
      </c>
      <c r="AN8" s="49">
        <v>19.006935591814557</v>
      </c>
      <c r="AO8" s="11">
        <v>1998520.0573399994</v>
      </c>
      <c r="AP8" s="49">
        <v>50.102576619525742</v>
      </c>
      <c r="AQ8" s="12">
        <v>769470.3213200029</v>
      </c>
      <c r="AR8" s="33">
        <v>12.845978927762772</v>
      </c>
      <c r="AS8" s="33">
        <v>2767990.3786600027</v>
      </c>
      <c r="AT8" s="14">
        <v>27.738634419066983</v>
      </c>
      <c r="AU8" s="10">
        <v>22686907</v>
      </c>
      <c r="AV8" s="11">
        <v>4501393.3646600004</v>
      </c>
      <c r="AW8" s="31">
        <v>19.841370904636761</v>
      </c>
      <c r="AX8" s="12">
        <v>6199011.5386799965</v>
      </c>
      <c r="AY8" s="31">
        <v>27.324181029525075</v>
      </c>
      <c r="AZ8" s="13">
        <v>10700404.903339997</v>
      </c>
      <c r="BA8" s="14">
        <v>47.16555193416184</v>
      </c>
      <c r="BB8" s="10">
        <v>27436685</v>
      </c>
      <c r="BC8" s="11">
        <v>6413988.6090000002</v>
      </c>
      <c r="BD8" s="31">
        <v>24.044678529386704</v>
      </c>
      <c r="BE8" s="12">
        <v>6947331.9699999997</v>
      </c>
      <c r="BF8" s="31">
        <v>26.044069305203347</v>
      </c>
      <c r="BG8" s="13">
        <v>13361320.579</v>
      </c>
      <c r="BH8" s="14">
        <v>50.088747834590052</v>
      </c>
      <c r="BI8" s="10">
        <v>4749778</v>
      </c>
      <c r="BJ8" s="49">
        <v>20.9362078312394</v>
      </c>
      <c r="BK8" s="11">
        <v>1912595.2443399997</v>
      </c>
      <c r="BL8" s="49">
        <v>42.48896040402952</v>
      </c>
      <c r="BM8" s="12">
        <v>748320.43132000323</v>
      </c>
      <c r="BN8" s="33">
        <v>12.071608943630856</v>
      </c>
      <c r="BO8" s="33">
        <v>2660915.675660003</v>
      </c>
      <c r="BP8" s="14">
        <v>24.867429781366791</v>
      </c>
    </row>
    <row r="9" spans="2:68" ht="15" customHeight="1" x14ac:dyDescent="0.2">
      <c r="B9" s="40" t="s">
        <v>17</v>
      </c>
      <c r="C9" s="10">
        <v>1031402.6660000001</v>
      </c>
      <c r="D9" s="11">
        <v>321186.21699999995</v>
      </c>
      <c r="E9" s="31">
        <v>31.140720068683624</v>
      </c>
      <c r="F9" s="12">
        <v>294217.62700000009</v>
      </c>
      <c r="G9" s="31">
        <v>28.525971155478867</v>
      </c>
      <c r="H9" s="13">
        <v>615403.84400000004</v>
      </c>
      <c r="I9" s="14">
        <v>59.666691224162491</v>
      </c>
      <c r="J9" s="10">
        <v>1222916.4739999999</v>
      </c>
      <c r="K9" s="11">
        <v>372646.93400000001</v>
      </c>
      <c r="L9" s="31">
        <v>30.471985775211657</v>
      </c>
      <c r="M9" s="12">
        <v>357821.74300000002</v>
      </c>
      <c r="N9" s="31">
        <v>29.259704207729893</v>
      </c>
      <c r="O9" s="13">
        <v>730468.67700000003</v>
      </c>
      <c r="P9" s="14">
        <v>59.731689982941546</v>
      </c>
      <c r="Q9" s="10">
        <v>191513.80799999984</v>
      </c>
      <c r="R9" s="49">
        <v>18.568287082554413</v>
      </c>
      <c r="S9" s="11">
        <v>51460.717000000062</v>
      </c>
      <c r="T9" s="49">
        <v>16.022081358491196</v>
      </c>
      <c r="U9" s="12">
        <v>63604.115999999922</v>
      </c>
      <c r="V9" s="33">
        <v>21.618050777086818</v>
      </c>
      <c r="W9" s="33">
        <v>115064.83299999998</v>
      </c>
      <c r="X9" s="14">
        <v>18.697451132593184</v>
      </c>
      <c r="Y9" s="10">
        <v>30734400.651999999</v>
      </c>
      <c r="Z9" s="11">
        <v>6058614.2939999998</v>
      </c>
      <c r="AA9" s="31">
        <v>19.712810939769355</v>
      </c>
      <c r="AB9" s="12">
        <v>9049908.862999998</v>
      </c>
      <c r="AC9" s="31">
        <v>29.445535527015675</v>
      </c>
      <c r="AD9" s="13">
        <v>15108523.156999998</v>
      </c>
      <c r="AE9" s="14">
        <v>49.158346466785034</v>
      </c>
      <c r="AF9" s="10">
        <v>30794978.511</v>
      </c>
      <c r="AG9" s="11">
        <v>6062766.6109999996</v>
      </c>
      <c r="AH9" s="31">
        <v>19.687516939926986</v>
      </c>
      <c r="AI9" s="12">
        <v>9108044.5126000009</v>
      </c>
      <c r="AJ9" s="31">
        <v>29.576395090993802</v>
      </c>
      <c r="AK9" s="13">
        <v>15170811.123600001</v>
      </c>
      <c r="AL9" s="14">
        <v>49.263912030920785</v>
      </c>
      <c r="AM9" s="10">
        <v>60577.859000001103</v>
      </c>
      <c r="AN9" s="49">
        <v>0.19710115608211504</v>
      </c>
      <c r="AO9" s="11">
        <v>4152.3169999998063</v>
      </c>
      <c r="AP9" s="49">
        <v>6.8535754192372858E-2</v>
      </c>
      <c r="AQ9" s="12">
        <v>58135.649600002915</v>
      </c>
      <c r="AR9" s="33">
        <v>0.64238933761738737</v>
      </c>
      <c r="AS9" s="33">
        <v>62287.966600002721</v>
      </c>
      <c r="AT9" s="14">
        <v>0.41227038508488367</v>
      </c>
      <c r="AU9" s="10">
        <v>31765803.318</v>
      </c>
      <c r="AV9" s="11">
        <v>6379800.5109999999</v>
      </c>
      <c r="AW9" s="31">
        <v>20.083863288874877</v>
      </c>
      <c r="AX9" s="12">
        <v>9344126.4899999984</v>
      </c>
      <c r="AY9" s="31">
        <v>29.415678226230078</v>
      </c>
      <c r="AZ9" s="13">
        <v>15723927.000999998</v>
      </c>
      <c r="BA9" s="14">
        <v>49.499541515104958</v>
      </c>
      <c r="BB9" s="10">
        <v>39532313</v>
      </c>
      <c r="BC9" s="11">
        <v>6435413.5449999999</v>
      </c>
      <c r="BD9" s="31">
        <v>20.099427360902126</v>
      </c>
      <c r="BE9" s="12">
        <v>9465866.2555999998</v>
      </c>
      <c r="BF9" s="31">
        <v>29.564299152191754</v>
      </c>
      <c r="BG9" s="13">
        <v>15901279.8006</v>
      </c>
      <c r="BH9" s="14">
        <v>49.663726513093884</v>
      </c>
      <c r="BI9" s="10">
        <v>7766509.682</v>
      </c>
      <c r="BJ9" s="49">
        <v>24.449278377289236</v>
      </c>
      <c r="BK9" s="11">
        <v>55613.033999999985</v>
      </c>
      <c r="BL9" s="49">
        <v>0.87170490525702882</v>
      </c>
      <c r="BM9" s="12">
        <v>121739.76560000144</v>
      </c>
      <c r="BN9" s="33">
        <v>1.3028480054319285</v>
      </c>
      <c r="BO9" s="33">
        <v>177352.79960000142</v>
      </c>
      <c r="BP9" s="14">
        <v>1.1279167067407669</v>
      </c>
    </row>
    <row r="10" spans="2:68" ht="15" customHeight="1" x14ac:dyDescent="0.2">
      <c r="B10" s="40" t="s">
        <v>18</v>
      </c>
      <c r="C10" s="10">
        <v>1421818.6800000002</v>
      </c>
      <c r="D10" s="11">
        <v>351139.22399999993</v>
      </c>
      <c r="E10" s="31">
        <v>24.6964840833291</v>
      </c>
      <c r="F10" s="12">
        <v>381887.64300000016</v>
      </c>
      <c r="G10" s="31">
        <v>26.859095915099395</v>
      </c>
      <c r="H10" s="13">
        <v>733026.86700000009</v>
      </c>
      <c r="I10" s="14">
        <v>51.555579998428492</v>
      </c>
      <c r="J10" s="10">
        <v>1857586</v>
      </c>
      <c r="K10" s="11">
        <v>565815.41899999999</v>
      </c>
      <c r="L10" s="31">
        <v>30.459715943164944</v>
      </c>
      <c r="M10" s="12">
        <v>529456.90800000005</v>
      </c>
      <c r="N10" s="31">
        <v>28.502417007880119</v>
      </c>
      <c r="O10" s="13">
        <v>1095272.327</v>
      </c>
      <c r="P10" s="14">
        <v>58.962132951045064</v>
      </c>
      <c r="Q10" s="10">
        <v>435767.31999999983</v>
      </c>
      <c r="R10" s="49">
        <v>30.648585936428951</v>
      </c>
      <c r="S10" s="11">
        <v>214676.19500000007</v>
      </c>
      <c r="T10" s="49">
        <v>61.137059128432803</v>
      </c>
      <c r="U10" s="12">
        <v>147569.2649999999</v>
      </c>
      <c r="V10" s="33">
        <v>38.642063367313469</v>
      </c>
      <c r="W10" s="33">
        <v>362245.45999999996</v>
      </c>
      <c r="X10" s="14">
        <v>49.417760290633375</v>
      </c>
      <c r="Y10" s="10">
        <v>63471323.488000005</v>
      </c>
      <c r="Z10" s="11">
        <v>10070452.911870001</v>
      </c>
      <c r="AA10" s="31">
        <v>15.866146093162744</v>
      </c>
      <c r="AB10" s="12">
        <v>10998614.170129998</v>
      </c>
      <c r="AC10" s="31">
        <v>17.328477752964162</v>
      </c>
      <c r="AD10" s="13">
        <v>21069067.081999999</v>
      </c>
      <c r="AE10" s="14">
        <v>33.194623846126909</v>
      </c>
      <c r="AF10" s="10">
        <v>91689499.694999993</v>
      </c>
      <c r="AG10" s="11">
        <v>18142906.664000001</v>
      </c>
      <c r="AH10" s="31">
        <v>19.787333036336076</v>
      </c>
      <c r="AI10" s="12">
        <v>28341124.984999999</v>
      </c>
      <c r="AJ10" s="31">
        <v>30.909891622568747</v>
      </c>
      <c r="AK10" s="13">
        <v>46484031.648999996</v>
      </c>
      <c r="AL10" s="14">
        <v>50.697224658904815</v>
      </c>
      <c r="AM10" s="10">
        <v>28218176.206999987</v>
      </c>
      <c r="AN10" s="49">
        <v>44.45815000586046</v>
      </c>
      <c r="AO10" s="11">
        <v>8072453.7521299999</v>
      </c>
      <c r="AP10" s="49">
        <v>80.15978847004024</v>
      </c>
      <c r="AQ10" s="12">
        <v>17342510.81487</v>
      </c>
      <c r="AR10" s="33">
        <v>157.67905434821722</v>
      </c>
      <c r="AS10" s="33">
        <v>25414964.566999998</v>
      </c>
      <c r="AT10" s="14">
        <v>120.62690990581564</v>
      </c>
      <c r="AU10" s="10">
        <v>64893142.168000005</v>
      </c>
      <c r="AV10" s="11">
        <v>10421592.13587</v>
      </c>
      <c r="AW10" s="31">
        <v>16.059620150446463</v>
      </c>
      <c r="AX10" s="12">
        <v>11380501.813129997</v>
      </c>
      <c r="AY10" s="31">
        <v>17.537295056028171</v>
      </c>
      <c r="AZ10" s="13">
        <v>21802093.948999997</v>
      </c>
      <c r="BA10" s="14">
        <v>33.596915206474634</v>
      </c>
      <c r="BB10" s="10">
        <v>93547085.694999993</v>
      </c>
      <c r="BC10" s="11">
        <v>18708722.083000001</v>
      </c>
      <c r="BD10" s="31">
        <v>19.999256998767159</v>
      </c>
      <c r="BE10" s="12">
        <v>28870581.892999999</v>
      </c>
      <c r="BF10" s="31">
        <v>30.862085845335002</v>
      </c>
      <c r="BG10" s="13">
        <v>47579303.976000004</v>
      </c>
      <c r="BH10" s="14">
        <v>50.861342844102161</v>
      </c>
      <c r="BI10" s="10">
        <v>28653943.526999988</v>
      </c>
      <c r="BJ10" s="49">
        <v>44.155580342863672</v>
      </c>
      <c r="BK10" s="11">
        <v>8287129.9471300002</v>
      </c>
      <c r="BL10" s="49">
        <v>79.51884739958868</v>
      </c>
      <c r="BM10" s="12">
        <v>17490080.07987</v>
      </c>
      <c r="BN10" s="33">
        <v>153.68461221710993</v>
      </c>
      <c r="BO10" s="33">
        <v>25777210.027000006</v>
      </c>
      <c r="BP10" s="14">
        <v>118.23272611932919</v>
      </c>
    </row>
    <row r="11" spans="2:68" ht="15" customHeight="1" x14ac:dyDescent="0.2">
      <c r="B11" s="40" t="s">
        <v>19</v>
      </c>
      <c r="C11" s="10">
        <v>1440931.503</v>
      </c>
      <c r="D11" s="11">
        <v>594364.74499999988</v>
      </c>
      <c r="E11" s="31">
        <v>41.248646709613915</v>
      </c>
      <c r="F11" s="12">
        <v>355804.00000000023</v>
      </c>
      <c r="G11" s="31">
        <v>24.692638009455763</v>
      </c>
      <c r="H11" s="13">
        <v>950168.74500000011</v>
      </c>
      <c r="I11" s="14">
        <v>65.941284719069685</v>
      </c>
      <c r="J11" s="10">
        <v>1988664</v>
      </c>
      <c r="K11" s="11">
        <v>490648.609</v>
      </c>
      <c r="L11" s="31">
        <v>24.672272892756141</v>
      </c>
      <c r="M11" s="12">
        <v>935528.326</v>
      </c>
      <c r="N11" s="31">
        <v>47.043056343354131</v>
      </c>
      <c r="O11" s="13">
        <v>1426176.9350000001</v>
      </c>
      <c r="P11" s="14">
        <v>71.715329236110264</v>
      </c>
      <c r="Q11" s="10">
        <v>547732.49699999997</v>
      </c>
      <c r="R11" s="49">
        <v>38.012389614608907</v>
      </c>
      <c r="S11" s="11">
        <v>-103716.13599999988</v>
      </c>
      <c r="T11" s="49">
        <v>-17.449913857188804</v>
      </c>
      <c r="U11" s="12">
        <v>579724.32599999977</v>
      </c>
      <c r="V11" s="33">
        <v>162.93361682274494</v>
      </c>
      <c r="W11" s="33">
        <v>476008.18999999994</v>
      </c>
      <c r="X11" s="14">
        <v>50.097226677351912</v>
      </c>
      <c r="Y11" s="10">
        <v>58537277.328999996</v>
      </c>
      <c r="Z11" s="11">
        <v>13688604.353</v>
      </c>
      <c r="AA11" s="31">
        <v>23.384422674914056</v>
      </c>
      <c r="AB11" s="12">
        <v>17938289.27</v>
      </c>
      <c r="AC11" s="31">
        <v>30.644215256511732</v>
      </c>
      <c r="AD11" s="13">
        <v>31626893.623</v>
      </c>
      <c r="AE11" s="14">
        <v>54.028637931425784</v>
      </c>
      <c r="AF11" s="10">
        <v>95669989.268000007</v>
      </c>
      <c r="AG11" s="11">
        <v>12947508.058</v>
      </c>
      <c r="AH11" s="31">
        <v>13.533510515748247</v>
      </c>
      <c r="AI11" s="12">
        <v>37259237.184</v>
      </c>
      <c r="AJ11" s="31">
        <v>38.945585202926942</v>
      </c>
      <c r="AK11" s="13">
        <v>50206745.241999999</v>
      </c>
      <c r="AL11" s="14">
        <v>52.479095718675183</v>
      </c>
      <c r="AM11" s="10">
        <v>37132711.93900001</v>
      </c>
      <c r="AN11" s="49">
        <v>63.434299703249209</v>
      </c>
      <c r="AO11" s="11">
        <v>-741096.29499999993</v>
      </c>
      <c r="AP11" s="49">
        <v>-5.4139653385305202</v>
      </c>
      <c r="AQ11" s="12">
        <v>19320947.914000001</v>
      </c>
      <c r="AR11" s="33">
        <v>107.70786234511425</v>
      </c>
      <c r="AS11" s="33">
        <v>18579851.618999999</v>
      </c>
      <c r="AT11" s="14">
        <v>58.747001335243965</v>
      </c>
      <c r="AU11" s="10">
        <v>62612691.999999993</v>
      </c>
      <c r="AV11" s="11">
        <v>14282969.097999999</v>
      </c>
      <c r="AW11" s="31">
        <v>22.811619564288979</v>
      </c>
      <c r="AX11" s="12">
        <v>18294093.270000003</v>
      </c>
      <c r="AY11" s="31">
        <v>29.217867313547234</v>
      </c>
      <c r="AZ11" s="13">
        <v>32577062.368000001</v>
      </c>
      <c r="BA11" s="14">
        <v>52.02948687783622</v>
      </c>
      <c r="BB11" s="10">
        <v>103722184</v>
      </c>
      <c r="BC11" s="11">
        <v>13438156.666999999</v>
      </c>
      <c r="BD11" s="31">
        <v>13.7603337925645</v>
      </c>
      <c r="BE11" s="12">
        <v>38194765.509999998</v>
      </c>
      <c r="BF11" s="31">
        <v>39.110477394342027</v>
      </c>
      <c r="BG11" s="13">
        <v>51632922.177000001</v>
      </c>
      <c r="BH11" s="14">
        <v>52.870811186906529</v>
      </c>
      <c r="BI11" s="10">
        <v>41109492.000000007</v>
      </c>
      <c r="BJ11" s="49">
        <v>65.65680325643882</v>
      </c>
      <c r="BK11" s="11">
        <v>-844812.43099999987</v>
      </c>
      <c r="BL11" s="49">
        <v>-5.9148236280809172</v>
      </c>
      <c r="BM11" s="12">
        <v>19900672.239999995</v>
      </c>
      <c r="BN11" s="33">
        <v>108.78195462485468</v>
      </c>
      <c r="BO11" s="33">
        <v>19055859.809</v>
      </c>
      <c r="BP11" s="14">
        <v>58.494715065893445</v>
      </c>
    </row>
    <row r="12" spans="2:68" ht="15" customHeight="1" x14ac:dyDescent="0.2">
      <c r="B12" s="40" t="s">
        <v>20</v>
      </c>
      <c r="C12" s="10">
        <v>908071.74</v>
      </c>
      <c r="D12" s="11">
        <v>234629.03800000006</v>
      </c>
      <c r="E12" s="31">
        <v>25.838160980541037</v>
      </c>
      <c r="F12" s="12">
        <v>309141.91800000006</v>
      </c>
      <c r="G12" s="31">
        <v>34.043776981761383</v>
      </c>
      <c r="H12" s="13">
        <v>543770.95600000012</v>
      </c>
      <c r="I12" s="14">
        <v>59.881937962302423</v>
      </c>
      <c r="J12" s="10">
        <v>1815219.936</v>
      </c>
      <c r="K12" s="11">
        <v>427610.495</v>
      </c>
      <c r="L12" s="31">
        <v>23.556952329549556</v>
      </c>
      <c r="M12" s="12">
        <v>749568.24899999995</v>
      </c>
      <c r="N12" s="31">
        <v>41.293522296352741</v>
      </c>
      <c r="O12" s="13">
        <v>1177178.7439999999</v>
      </c>
      <c r="P12" s="14">
        <v>64.850474625902294</v>
      </c>
      <c r="Q12" s="10">
        <v>907148.196</v>
      </c>
      <c r="R12" s="49">
        <v>99.898296141227789</v>
      </c>
      <c r="S12" s="11">
        <v>192981.45699999994</v>
      </c>
      <c r="T12" s="49">
        <v>82.249605012658279</v>
      </c>
      <c r="U12" s="12">
        <v>440426.33099999989</v>
      </c>
      <c r="V12" s="33">
        <v>142.46736057321087</v>
      </c>
      <c r="W12" s="33">
        <v>633407.78799999983</v>
      </c>
      <c r="X12" s="14">
        <v>116.4842993195833</v>
      </c>
      <c r="Y12" s="10">
        <v>36999374.417000003</v>
      </c>
      <c r="Z12" s="11">
        <v>8352429.6797399996</v>
      </c>
      <c r="AA12" s="31">
        <v>22.574515951551689</v>
      </c>
      <c r="AB12" s="12">
        <v>9984825.034260001</v>
      </c>
      <c r="AC12" s="31">
        <v>26.986469883859172</v>
      </c>
      <c r="AD12" s="13">
        <v>18337254.714000002</v>
      </c>
      <c r="AE12" s="14">
        <v>49.560985835410861</v>
      </c>
      <c r="AF12" s="10">
        <v>47408998.946999997</v>
      </c>
      <c r="AG12" s="11">
        <v>11963783.388</v>
      </c>
      <c r="AH12" s="31">
        <v>25.235258397619166</v>
      </c>
      <c r="AI12" s="12">
        <v>14465851.332</v>
      </c>
      <c r="AJ12" s="31">
        <v>30.512880789092016</v>
      </c>
      <c r="AK12" s="13">
        <v>26429634.719999999</v>
      </c>
      <c r="AL12" s="14">
        <v>55.748139186711185</v>
      </c>
      <c r="AM12" s="10">
        <v>10409624.529999994</v>
      </c>
      <c r="AN12" s="49">
        <v>28.134596041216071</v>
      </c>
      <c r="AO12" s="11">
        <v>3611353.7082600007</v>
      </c>
      <c r="AP12" s="49">
        <v>43.237163876037776</v>
      </c>
      <c r="AQ12" s="12">
        <v>4481026.2977399994</v>
      </c>
      <c r="AR12" s="33">
        <v>44.878365743662719</v>
      </c>
      <c r="AS12" s="33">
        <v>8092380.0059999973</v>
      </c>
      <c r="AT12" s="14">
        <v>44.130815284044033</v>
      </c>
      <c r="AU12" s="10">
        <v>38110874.417000003</v>
      </c>
      <c r="AV12" s="11">
        <v>8587058.7177399993</v>
      </c>
      <c r="AW12" s="31">
        <v>22.531780886952298</v>
      </c>
      <c r="AX12" s="12">
        <v>10293966.952260002</v>
      </c>
      <c r="AY12" s="31">
        <v>27.01057666540499</v>
      </c>
      <c r="AZ12" s="13">
        <v>18881025.670000002</v>
      </c>
      <c r="BA12" s="14">
        <v>49.542357552357288</v>
      </c>
      <c r="BB12" s="10">
        <v>55533147</v>
      </c>
      <c r="BC12" s="11">
        <v>12391393.882999999</v>
      </c>
      <c r="BD12" s="31">
        <v>25.173368240647637</v>
      </c>
      <c r="BE12" s="12">
        <v>15215419.581</v>
      </c>
      <c r="BF12" s="31">
        <v>30.910433778878659</v>
      </c>
      <c r="BG12" s="13">
        <v>27606813.464000002</v>
      </c>
      <c r="BH12" s="14">
        <v>56.083802019526296</v>
      </c>
      <c r="BI12" s="10">
        <v>17422272.582999997</v>
      </c>
      <c r="BJ12" s="49">
        <v>45.714701773487768</v>
      </c>
      <c r="BK12" s="11">
        <v>3804335.1652600002</v>
      </c>
      <c r="BL12" s="49">
        <v>44.303122760772865</v>
      </c>
      <c r="BM12" s="12">
        <v>4921452.6287399977</v>
      </c>
      <c r="BN12" s="33">
        <v>47.809096838605171</v>
      </c>
      <c r="BO12" s="33">
        <v>8725787.7939999998</v>
      </c>
      <c r="BP12" s="14">
        <v>46.214585724886625</v>
      </c>
    </row>
    <row r="13" spans="2:68" ht="15" customHeight="1" x14ac:dyDescent="0.2">
      <c r="B13" s="40" t="s">
        <v>21</v>
      </c>
      <c r="C13" s="10">
        <v>675541.76500000001</v>
      </c>
      <c r="D13" s="11">
        <v>175515.864</v>
      </c>
      <c r="E13" s="31">
        <v>25.981497087748529</v>
      </c>
      <c r="F13" s="12">
        <v>243808.95799999993</v>
      </c>
      <c r="G13" s="31">
        <v>36.090878555821035</v>
      </c>
      <c r="H13" s="13">
        <v>419324.82199999993</v>
      </c>
      <c r="I13" s="14">
        <v>62.072375643569558</v>
      </c>
      <c r="J13" s="10">
        <v>949749</v>
      </c>
      <c r="K13" s="11">
        <v>209882.91800000001</v>
      </c>
      <c r="L13" s="31">
        <v>22.098777466467457</v>
      </c>
      <c r="M13" s="12">
        <v>121869.216</v>
      </c>
      <c r="N13" s="31">
        <v>12.831728804136672</v>
      </c>
      <c r="O13" s="13">
        <v>331752.13400000002</v>
      </c>
      <c r="P13" s="14">
        <v>34.930506270604127</v>
      </c>
      <c r="Q13" s="10">
        <v>274207.23499999999</v>
      </c>
      <c r="R13" s="49">
        <v>40.590715364578529</v>
      </c>
      <c r="S13" s="11">
        <v>34367.054000000004</v>
      </c>
      <c r="T13" s="49">
        <v>19.580596999482623</v>
      </c>
      <c r="U13" s="12">
        <v>-121939.74199999993</v>
      </c>
      <c r="V13" s="33">
        <v>-50.014463373408937</v>
      </c>
      <c r="W13" s="33">
        <v>-87572.687999999907</v>
      </c>
      <c r="X13" s="14">
        <v>-20.884212764299445</v>
      </c>
      <c r="Y13" s="10">
        <v>79617332</v>
      </c>
      <c r="Z13" s="11">
        <v>13560689.060999999</v>
      </c>
      <c r="AA13" s="31">
        <v>17.03233293599941</v>
      </c>
      <c r="AB13" s="12">
        <v>27898727.759000011</v>
      </c>
      <c r="AC13" s="31">
        <v>35.041023176963542</v>
      </c>
      <c r="AD13" s="13">
        <v>41459416.820000008</v>
      </c>
      <c r="AE13" s="14">
        <v>52.073356112962955</v>
      </c>
      <c r="AF13" s="10">
        <v>96151764.930000007</v>
      </c>
      <c r="AG13" s="11">
        <v>16059688.814999999</v>
      </c>
      <c r="AH13" s="31">
        <v>16.702437887325008</v>
      </c>
      <c r="AI13" s="12">
        <v>19260516.438999999</v>
      </c>
      <c r="AJ13" s="31">
        <v>20.031370670129622</v>
      </c>
      <c r="AK13" s="13">
        <v>35320205.254000001</v>
      </c>
      <c r="AL13" s="14">
        <v>36.73380855745463</v>
      </c>
      <c r="AM13" s="10">
        <v>16534432.930000007</v>
      </c>
      <c r="AN13" s="49">
        <v>20.76737880390165</v>
      </c>
      <c r="AO13" s="11">
        <v>2498999.7540000007</v>
      </c>
      <c r="AP13" s="49">
        <v>18.428265280316943</v>
      </c>
      <c r="AQ13" s="12">
        <v>-8638211.3200000115</v>
      </c>
      <c r="AR13" s="33">
        <v>-30.96274279823875</v>
      </c>
      <c r="AS13" s="33">
        <v>-6139211.5660000071</v>
      </c>
      <c r="AT13" s="14">
        <v>-14.807761509656483</v>
      </c>
      <c r="AU13" s="10">
        <v>80292873.765000001</v>
      </c>
      <c r="AV13" s="11">
        <v>13736204.924999999</v>
      </c>
      <c r="AW13" s="31">
        <v>17.107626469072361</v>
      </c>
      <c r="AX13" s="12">
        <v>28142536.717000008</v>
      </c>
      <c r="AY13" s="31">
        <v>35.049856104748685</v>
      </c>
      <c r="AZ13" s="13">
        <v>41878741.642000005</v>
      </c>
      <c r="BA13" s="14">
        <v>52.157482573821042</v>
      </c>
      <c r="BB13" s="10">
        <v>103416492</v>
      </c>
      <c r="BC13" s="11">
        <v>16269571.732999999</v>
      </c>
      <c r="BD13" s="31">
        <v>16.755219434301154</v>
      </c>
      <c r="BE13" s="12">
        <v>19382385.655000001</v>
      </c>
      <c r="BF13" s="31">
        <v>19.96095104034389</v>
      </c>
      <c r="BG13" s="13">
        <v>35651957.387999997</v>
      </c>
      <c r="BH13" s="14">
        <v>36.71617047464504</v>
      </c>
      <c r="BI13" s="10">
        <v>23123618.234999999</v>
      </c>
      <c r="BJ13" s="49">
        <v>28.799091564063161</v>
      </c>
      <c r="BK13" s="11">
        <v>2533366.8080000002</v>
      </c>
      <c r="BL13" s="49">
        <v>18.442989325161079</v>
      </c>
      <c r="BM13" s="12">
        <v>-8760151.0620000064</v>
      </c>
      <c r="BN13" s="33">
        <v>-31.127794733259702</v>
      </c>
      <c r="BO13" s="33">
        <v>-6226784.2540000081</v>
      </c>
      <c r="BP13" s="14">
        <v>-14.868603997774359</v>
      </c>
    </row>
    <row r="14" spans="2:68" ht="15" customHeight="1" x14ac:dyDescent="0.2">
      <c r="B14" s="40" t="s">
        <v>22</v>
      </c>
      <c r="C14" s="10">
        <v>2867626.4079999998</v>
      </c>
      <c r="D14" s="11">
        <v>393878.81180000014</v>
      </c>
      <c r="E14" s="31">
        <v>13.735360042060268</v>
      </c>
      <c r="F14" s="12">
        <v>652619.97319999989</v>
      </c>
      <c r="G14" s="31">
        <v>22.758193723538898</v>
      </c>
      <c r="H14" s="13">
        <v>1046498.785</v>
      </c>
      <c r="I14" s="14">
        <v>36.493553765599167</v>
      </c>
      <c r="J14" s="10">
        <v>2181990.6120000002</v>
      </c>
      <c r="K14" s="11">
        <v>524938.01100000006</v>
      </c>
      <c r="L14" s="31">
        <v>24.057757540892666</v>
      </c>
      <c r="M14" s="12">
        <v>557304.04399999999</v>
      </c>
      <c r="N14" s="31">
        <v>25.541083492067745</v>
      </c>
      <c r="O14" s="13">
        <v>1082242.0549999999</v>
      </c>
      <c r="P14" s="14">
        <v>49.598841032960408</v>
      </c>
      <c r="Q14" s="10">
        <v>-685635.79599999962</v>
      </c>
      <c r="R14" s="49">
        <v>-23.909523014826402</v>
      </c>
      <c r="S14" s="11">
        <v>131059.19919999992</v>
      </c>
      <c r="T14" s="49">
        <v>33.273990698069802</v>
      </c>
      <c r="U14" s="12">
        <v>-95315.929199999897</v>
      </c>
      <c r="V14" s="33">
        <v>-14.605119842200978</v>
      </c>
      <c r="W14" s="33">
        <v>35743.269999999902</v>
      </c>
      <c r="X14" s="14">
        <v>3.41550993773967</v>
      </c>
      <c r="Y14" s="10">
        <v>78505440.582000002</v>
      </c>
      <c r="Z14" s="11">
        <v>11620940.60832</v>
      </c>
      <c r="AA14" s="31">
        <v>14.802720069040015</v>
      </c>
      <c r="AB14" s="12">
        <v>27026327.575680003</v>
      </c>
      <c r="AC14" s="31">
        <v>34.426056812521978</v>
      </c>
      <c r="AD14" s="13">
        <v>38647268.184</v>
      </c>
      <c r="AE14" s="14">
        <v>49.228776881561984</v>
      </c>
      <c r="AF14" s="10">
        <v>171322049</v>
      </c>
      <c r="AG14" s="11">
        <v>33464366.899</v>
      </c>
      <c r="AH14" s="31">
        <v>19.533018134169058</v>
      </c>
      <c r="AI14" s="12">
        <v>70217446.321999997</v>
      </c>
      <c r="AJ14" s="31">
        <v>40.985644715234521</v>
      </c>
      <c r="AK14" s="13">
        <v>103681813.221</v>
      </c>
      <c r="AL14" s="14">
        <v>60.518662849403583</v>
      </c>
      <c r="AM14" s="10">
        <v>92816608.417999998</v>
      </c>
      <c r="AN14" s="49">
        <v>118.22952362269947</v>
      </c>
      <c r="AO14" s="11">
        <v>21843426.290679999</v>
      </c>
      <c r="AP14" s="49">
        <v>187.9660780216123</v>
      </c>
      <c r="AQ14" s="12">
        <v>43191118.746319994</v>
      </c>
      <c r="AR14" s="33">
        <v>159.81127522921796</v>
      </c>
      <c r="AS14" s="33">
        <v>65034545.037</v>
      </c>
      <c r="AT14" s="14">
        <v>168.27721102399769</v>
      </c>
      <c r="AU14" s="10">
        <v>85560000.000000015</v>
      </c>
      <c r="AV14" s="11">
        <v>12014819.420119999</v>
      </c>
      <c r="AW14" s="31">
        <v>14.042565942169235</v>
      </c>
      <c r="AX14" s="12">
        <v>27678947.548879996</v>
      </c>
      <c r="AY14" s="31">
        <v>32.350336078634868</v>
      </c>
      <c r="AZ14" s="13">
        <v>39693766.968999997</v>
      </c>
      <c r="BA14" s="14">
        <v>46.392902020804101</v>
      </c>
      <c r="BB14" s="10">
        <v>173504039.61199999</v>
      </c>
      <c r="BC14" s="11">
        <v>33989304.909999996</v>
      </c>
      <c r="BD14" s="31">
        <v>19.589921356303229</v>
      </c>
      <c r="BE14" s="12">
        <v>70774750.365999997</v>
      </c>
      <c r="BF14" s="31">
        <v>40.791413574156934</v>
      </c>
      <c r="BG14" s="13">
        <v>104764055.27599999</v>
      </c>
      <c r="BH14" s="14">
        <v>60.381334930460163</v>
      </c>
      <c r="BI14" s="10">
        <v>87944039.611999974</v>
      </c>
      <c r="BJ14" s="49">
        <v>102.78639505843847</v>
      </c>
      <c r="BK14" s="11">
        <v>21974485.489879996</v>
      </c>
      <c r="BL14" s="49">
        <v>182.89484611879854</v>
      </c>
      <c r="BM14" s="12">
        <v>43095802.817120001</v>
      </c>
      <c r="BN14" s="33">
        <v>155.69884924639715</v>
      </c>
      <c r="BO14" s="33">
        <v>65070288.306999996</v>
      </c>
      <c r="BP14" s="14">
        <v>163.93074599802668</v>
      </c>
    </row>
    <row r="15" spans="2:68" ht="15" customHeight="1" x14ac:dyDescent="0.2">
      <c r="B15" s="40" t="s">
        <v>23</v>
      </c>
      <c r="C15" s="10">
        <v>1034262.7859999998</v>
      </c>
      <c r="D15" s="11">
        <v>259489.26599999995</v>
      </c>
      <c r="E15" s="31">
        <v>25.089297373211298</v>
      </c>
      <c r="F15" s="12">
        <v>344366.3690000003</v>
      </c>
      <c r="G15" s="31">
        <v>33.295829035078548</v>
      </c>
      <c r="H15" s="13">
        <v>603855.63500000024</v>
      </c>
      <c r="I15" s="14">
        <v>58.385126408289842</v>
      </c>
      <c r="J15" s="10">
        <v>3411049.9139999999</v>
      </c>
      <c r="K15" s="11">
        <v>826272.95</v>
      </c>
      <c r="L15" s="31">
        <v>24.223420085666913</v>
      </c>
      <c r="M15" s="12">
        <v>1307534.0190000001</v>
      </c>
      <c r="N15" s="31">
        <v>38.332303893692007</v>
      </c>
      <c r="O15" s="13">
        <v>2133806.969</v>
      </c>
      <c r="P15" s="14">
        <v>62.555723979358923</v>
      </c>
      <c r="Q15" s="10">
        <v>2376787.128</v>
      </c>
      <c r="R15" s="49">
        <v>229.80495481155216</v>
      </c>
      <c r="S15" s="11">
        <v>566783.68400000001</v>
      </c>
      <c r="T15" s="49">
        <v>218.42278593519939</v>
      </c>
      <c r="U15" s="12">
        <v>963167.64999999979</v>
      </c>
      <c r="V15" s="33">
        <v>279.69271587028845</v>
      </c>
      <c r="W15" s="33">
        <v>1529951.3339999998</v>
      </c>
      <c r="X15" s="14">
        <v>253.36375870699612</v>
      </c>
      <c r="Y15" s="10">
        <v>31593853.222999997</v>
      </c>
      <c r="Z15" s="11">
        <v>5059336.3010000009</v>
      </c>
      <c r="AA15" s="31">
        <v>16.013672866331024</v>
      </c>
      <c r="AB15" s="12">
        <v>12888760.499</v>
      </c>
      <c r="AC15" s="31">
        <v>40.795152170983421</v>
      </c>
      <c r="AD15" s="13">
        <v>17948096.800000001</v>
      </c>
      <c r="AE15" s="14">
        <v>56.808825037314449</v>
      </c>
      <c r="AF15" s="10">
        <v>47016186.490000002</v>
      </c>
      <c r="AG15" s="11">
        <v>9263545.0370000005</v>
      </c>
      <c r="AH15" s="31">
        <v>19.702884747937368</v>
      </c>
      <c r="AI15" s="12">
        <v>18289853.105</v>
      </c>
      <c r="AJ15" s="31">
        <v>38.901183763362255</v>
      </c>
      <c r="AK15" s="13">
        <v>27553398.142000001</v>
      </c>
      <c r="AL15" s="14">
        <v>58.604068511299623</v>
      </c>
      <c r="AM15" s="10">
        <v>15422333.267000005</v>
      </c>
      <c r="AN15" s="49">
        <v>48.81434739265265</v>
      </c>
      <c r="AO15" s="11">
        <v>4204208.7359999996</v>
      </c>
      <c r="AP15" s="49">
        <v>83.098028790239127</v>
      </c>
      <c r="AQ15" s="12">
        <v>5401092.6060000006</v>
      </c>
      <c r="AR15" s="33">
        <v>41.905446271726866</v>
      </c>
      <c r="AS15" s="33">
        <v>9605301.3420000002</v>
      </c>
      <c r="AT15" s="14">
        <v>53.517102392717206</v>
      </c>
      <c r="AU15" s="10">
        <v>34976503.999999993</v>
      </c>
      <c r="AV15" s="11">
        <v>5318825.5670000007</v>
      </c>
      <c r="AW15" s="31">
        <v>15.206853054839334</v>
      </c>
      <c r="AX15" s="12">
        <v>13233126.868000001</v>
      </c>
      <c r="AY15" s="31">
        <v>37.834332636560831</v>
      </c>
      <c r="AZ15" s="13">
        <v>18551952.435000002</v>
      </c>
      <c r="BA15" s="14">
        <v>53.041185691400159</v>
      </c>
      <c r="BB15" s="10">
        <v>51318875</v>
      </c>
      <c r="BC15" s="11">
        <v>10089817.987</v>
      </c>
      <c r="BD15" s="31">
        <v>20.008667352232003</v>
      </c>
      <c r="BE15" s="12">
        <v>19597387.124000002</v>
      </c>
      <c r="BF15" s="31">
        <v>38.86270301825521</v>
      </c>
      <c r="BG15" s="13">
        <v>29687205.111000001</v>
      </c>
      <c r="BH15" s="14">
        <v>58.87137037048722</v>
      </c>
      <c r="BI15" s="10">
        <v>16342371.000000007</v>
      </c>
      <c r="BJ15" s="49">
        <v>46.723854962748739</v>
      </c>
      <c r="BK15" s="11">
        <v>4770992.419999999</v>
      </c>
      <c r="BL15" s="49">
        <v>89.700110671066838</v>
      </c>
      <c r="BM15" s="12">
        <v>6364260.256000001</v>
      </c>
      <c r="BN15" s="33">
        <v>48.093397119843893</v>
      </c>
      <c r="BO15" s="33">
        <v>11135252.675999999</v>
      </c>
      <c r="BP15" s="14">
        <v>60.021998843595014</v>
      </c>
    </row>
    <row r="16" spans="2:68" ht="15" customHeight="1" x14ac:dyDescent="0.2">
      <c r="B16" s="40" t="s">
        <v>24</v>
      </c>
      <c r="C16" s="10">
        <v>1471658.0049999999</v>
      </c>
      <c r="D16" s="11">
        <v>434195.73499999999</v>
      </c>
      <c r="E16" s="31">
        <v>29.503847600788202</v>
      </c>
      <c r="F16" s="12">
        <v>391810.96200000017</v>
      </c>
      <c r="G16" s="31">
        <v>26.623778124320413</v>
      </c>
      <c r="H16" s="13">
        <v>826006.69700000016</v>
      </c>
      <c r="I16" s="14">
        <v>56.127625725108608</v>
      </c>
      <c r="J16" s="10">
        <v>2971777.719</v>
      </c>
      <c r="K16" s="11">
        <v>1056545.595</v>
      </c>
      <c r="L16" s="31">
        <v>35.552645416411778</v>
      </c>
      <c r="M16" s="12">
        <v>1208826.5049999999</v>
      </c>
      <c r="N16" s="31">
        <v>40.676881627834831</v>
      </c>
      <c r="O16" s="13">
        <v>2265372.1</v>
      </c>
      <c r="P16" s="14">
        <v>76.229527044246609</v>
      </c>
      <c r="Q16" s="10">
        <v>1500119.7140000002</v>
      </c>
      <c r="R16" s="49">
        <v>101.93398934421589</v>
      </c>
      <c r="S16" s="11">
        <v>622349.86</v>
      </c>
      <c r="T16" s="49">
        <v>143.33394131566033</v>
      </c>
      <c r="U16" s="12">
        <v>817015.54299999971</v>
      </c>
      <c r="V16" s="33">
        <v>208.52289043408626</v>
      </c>
      <c r="W16" s="33">
        <v>1439365.4029999999</v>
      </c>
      <c r="X16" s="14">
        <v>174.25589988890849</v>
      </c>
      <c r="Y16" s="10">
        <v>65947539</v>
      </c>
      <c r="Z16" s="11">
        <v>12425683.169999998</v>
      </c>
      <c r="AA16" s="31">
        <v>18.841769319094677</v>
      </c>
      <c r="AB16" s="12">
        <v>30172433.567000005</v>
      </c>
      <c r="AC16" s="31">
        <v>45.752175175179779</v>
      </c>
      <c r="AD16" s="13">
        <v>42598116.737000003</v>
      </c>
      <c r="AE16" s="14">
        <v>64.593944494274453</v>
      </c>
      <c r="AF16" s="10">
        <v>77528053.586999997</v>
      </c>
      <c r="AG16" s="11">
        <v>16656196.221000001</v>
      </c>
      <c r="AH16" s="31">
        <v>21.484089243010391</v>
      </c>
      <c r="AI16" s="12">
        <v>45793013.733000003</v>
      </c>
      <c r="AJ16" s="31">
        <v>59.066378703306732</v>
      </c>
      <c r="AK16" s="13">
        <v>62449209.954000004</v>
      </c>
      <c r="AL16" s="14">
        <v>80.550467946317127</v>
      </c>
      <c r="AM16" s="10">
        <v>11580514.586999997</v>
      </c>
      <c r="AN16" s="49">
        <v>17.560192180939456</v>
      </c>
      <c r="AO16" s="11">
        <v>4230513.0510000028</v>
      </c>
      <c r="AP16" s="49">
        <v>34.046522779640483</v>
      </c>
      <c r="AQ16" s="12">
        <v>15620580.165999997</v>
      </c>
      <c r="AR16" s="33">
        <v>51.771031764187683</v>
      </c>
      <c r="AS16" s="33">
        <v>19851093.217</v>
      </c>
      <c r="AT16" s="14">
        <v>46.600870502234379</v>
      </c>
      <c r="AU16" s="10">
        <v>67776533</v>
      </c>
      <c r="AV16" s="11">
        <v>12859878.904999997</v>
      </c>
      <c r="AW16" s="31">
        <v>18.973940294349369</v>
      </c>
      <c r="AX16" s="12">
        <v>30564244.529000003</v>
      </c>
      <c r="AY16" s="31">
        <v>45.095615216847996</v>
      </c>
      <c r="AZ16" s="13">
        <v>43424123.434</v>
      </c>
      <c r="BA16" s="14">
        <v>64.069555511197365</v>
      </c>
      <c r="BB16" s="10">
        <v>91965851</v>
      </c>
      <c r="BC16" s="11">
        <v>17712741.816</v>
      </c>
      <c r="BD16" s="31">
        <v>22.003452092550898</v>
      </c>
      <c r="BE16" s="12">
        <v>47001840.237999998</v>
      </c>
      <c r="BF16" s="31">
        <v>58.387501533182409</v>
      </c>
      <c r="BG16" s="13">
        <v>64714582.053999998</v>
      </c>
      <c r="BH16" s="14">
        <v>80.390953625733303</v>
      </c>
      <c r="BI16" s="10">
        <v>24189318</v>
      </c>
      <c r="BJ16" s="49">
        <v>35.689813168814638</v>
      </c>
      <c r="BK16" s="11">
        <v>4852862.9110000022</v>
      </c>
      <c r="BL16" s="49">
        <v>37.73645884887128</v>
      </c>
      <c r="BM16" s="12">
        <v>16437595.708999995</v>
      </c>
      <c r="BN16" s="33">
        <v>53.780474414813874</v>
      </c>
      <c r="BO16" s="33">
        <v>21290458.619999997</v>
      </c>
      <c r="BP16" s="14">
        <v>49.029103954992223</v>
      </c>
    </row>
    <row r="17" spans="2:68" ht="15" customHeight="1" x14ac:dyDescent="0.2">
      <c r="B17" s="40" t="s">
        <v>25</v>
      </c>
      <c r="C17" s="10">
        <v>2457504.9309999999</v>
      </c>
      <c r="D17" s="11">
        <v>394900.98700000002</v>
      </c>
      <c r="E17" s="31">
        <v>16.069183911639527</v>
      </c>
      <c r="F17" s="12">
        <v>552367.06499999994</v>
      </c>
      <c r="G17" s="31">
        <v>22.476742896106114</v>
      </c>
      <c r="H17" s="13">
        <v>947268.05200000003</v>
      </c>
      <c r="I17" s="14">
        <v>38.545926807745644</v>
      </c>
      <c r="J17" s="10">
        <v>2839095.6</v>
      </c>
      <c r="K17" s="11">
        <v>714411.85454999993</v>
      </c>
      <c r="L17" s="31">
        <v>25.163360280999342</v>
      </c>
      <c r="M17" s="12">
        <v>547887.18245000008</v>
      </c>
      <c r="N17" s="31">
        <v>19.297947643960985</v>
      </c>
      <c r="O17" s="13">
        <v>1262299.037</v>
      </c>
      <c r="P17" s="14">
        <v>44.46130792496033</v>
      </c>
      <c r="Q17" s="10">
        <v>381590.66900000023</v>
      </c>
      <c r="R17" s="49">
        <v>15.527564733907761</v>
      </c>
      <c r="S17" s="11">
        <v>319510.86754999991</v>
      </c>
      <c r="T17" s="49">
        <v>80.909108376069952</v>
      </c>
      <c r="U17" s="12">
        <v>-4479.8825499998638</v>
      </c>
      <c r="V17" s="33">
        <v>-0.81103361041264554</v>
      </c>
      <c r="W17" s="33">
        <v>315030.98499999999</v>
      </c>
      <c r="X17" s="14">
        <v>33.256794033627976</v>
      </c>
      <c r="Y17" s="10">
        <v>60719734.053000003</v>
      </c>
      <c r="Z17" s="11">
        <v>15586614.907999998</v>
      </c>
      <c r="AA17" s="31">
        <v>25.669768076380272</v>
      </c>
      <c r="AB17" s="12">
        <v>26871620.365000002</v>
      </c>
      <c r="AC17" s="31">
        <v>44.255168083484627</v>
      </c>
      <c r="AD17" s="13">
        <v>42458235.273000002</v>
      </c>
      <c r="AE17" s="14">
        <v>69.924936159864899</v>
      </c>
      <c r="AF17" s="10">
        <v>87913539.623999998</v>
      </c>
      <c r="AG17" s="11">
        <v>26943468.15704</v>
      </c>
      <c r="AH17" s="31">
        <v>30.647688936511159</v>
      </c>
      <c r="AI17" s="12">
        <v>10468338.87496</v>
      </c>
      <c r="AJ17" s="31">
        <v>11.907538838422779</v>
      </c>
      <c r="AK17" s="13">
        <v>37411807.031999998</v>
      </c>
      <c r="AL17" s="14">
        <v>42.555227774933932</v>
      </c>
      <c r="AM17" s="10">
        <v>27193805.570999995</v>
      </c>
      <c r="AN17" s="49">
        <v>44.785778454272432</v>
      </c>
      <c r="AO17" s="11">
        <v>11356853.249040002</v>
      </c>
      <c r="AP17" s="49">
        <v>72.86285903689695</v>
      </c>
      <c r="AQ17" s="12">
        <v>-16403281.490040002</v>
      </c>
      <c r="AR17" s="33">
        <v>-61.04314242026544</v>
      </c>
      <c r="AS17" s="33">
        <v>-5046428.2410000041</v>
      </c>
      <c r="AT17" s="14">
        <v>-11.885628803345776</v>
      </c>
      <c r="AU17" s="10">
        <v>64516624.000000007</v>
      </c>
      <c r="AV17" s="11">
        <v>15981515.894999998</v>
      </c>
      <c r="AW17" s="31">
        <v>24.771159592913598</v>
      </c>
      <c r="AX17" s="12">
        <v>27423987.430000007</v>
      </c>
      <c r="AY17" s="31">
        <v>42.506854403913017</v>
      </c>
      <c r="AZ17" s="13">
        <v>43405503.325000003</v>
      </c>
      <c r="BA17" s="14">
        <v>67.278013996826616</v>
      </c>
      <c r="BB17" s="10">
        <v>96644227</v>
      </c>
      <c r="BC17" s="11">
        <v>27657880.01159</v>
      </c>
      <c r="BD17" s="31">
        <v>30.476117793520263</v>
      </c>
      <c r="BE17" s="12">
        <v>11016226.05741</v>
      </c>
      <c r="BF17" s="31">
        <v>12.138739586150002</v>
      </c>
      <c r="BG17" s="13">
        <v>38674106.068999998</v>
      </c>
      <c r="BH17" s="14">
        <v>42.614857379670262</v>
      </c>
      <c r="BI17" s="10">
        <v>32127602.999999993</v>
      </c>
      <c r="BJ17" s="49">
        <v>49.797402604327203</v>
      </c>
      <c r="BK17" s="11">
        <v>11676364.116590003</v>
      </c>
      <c r="BL17" s="49">
        <v>73.061680714800588</v>
      </c>
      <c r="BM17" s="12">
        <v>-16407761.372590007</v>
      </c>
      <c r="BN17" s="33">
        <v>-59.829962416920502</v>
      </c>
      <c r="BO17" s="33">
        <v>-4731397.2560000047</v>
      </c>
      <c r="BP17" s="14">
        <v>-10.900454766239033</v>
      </c>
    </row>
    <row r="18" spans="2:68" ht="15" customHeight="1" x14ac:dyDescent="0.2">
      <c r="B18" s="40" t="s">
        <v>26</v>
      </c>
      <c r="C18" s="10">
        <v>815058.12199999997</v>
      </c>
      <c r="D18" s="11">
        <v>198679.94700000004</v>
      </c>
      <c r="E18" s="31">
        <v>24.376169212629485</v>
      </c>
      <c r="F18" s="12">
        <v>270568.64899999998</v>
      </c>
      <c r="G18" s="31">
        <v>33.196239838218553</v>
      </c>
      <c r="H18" s="13">
        <v>469248.59600000002</v>
      </c>
      <c r="I18" s="14">
        <v>57.572409050848037</v>
      </c>
      <c r="J18" s="10">
        <v>1557996.5830000001</v>
      </c>
      <c r="K18" s="11">
        <v>326124.06199999998</v>
      </c>
      <c r="L18" s="31">
        <v>20.932270683933844</v>
      </c>
      <c r="M18" s="12">
        <v>370460.283</v>
      </c>
      <c r="N18" s="31">
        <v>23.777990724900068</v>
      </c>
      <c r="O18" s="13">
        <v>696584.34499999997</v>
      </c>
      <c r="P18" s="14">
        <v>44.710261408833915</v>
      </c>
      <c r="Q18" s="10">
        <v>742938.46100000013</v>
      </c>
      <c r="R18" s="49">
        <v>91.151592867631109</v>
      </c>
      <c r="S18" s="11">
        <v>127444.11499999993</v>
      </c>
      <c r="T18" s="49">
        <v>64.145434365351377</v>
      </c>
      <c r="U18" s="12">
        <v>99891.63400000002</v>
      </c>
      <c r="V18" s="33">
        <v>36.919145795047385</v>
      </c>
      <c r="W18" s="33">
        <v>227335.74899999995</v>
      </c>
      <c r="X18" s="14">
        <v>48.446761681946505</v>
      </c>
      <c r="Y18" s="10">
        <v>25405648</v>
      </c>
      <c r="Z18" s="11">
        <v>5276387.3727399996</v>
      </c>
      <c r="AA18" s="31">
        <v>20.768560489935151</v>
      </c>
      <c r="AB18" s="12">
        <v>7369924.2662600009</v>
      </c>
      <c r="AC18" s="31">
        <v>29.008999362110348</v>
      </c>
      <c r="AD18" s="13">
        <v>12646311.639</v>
      </c>
      <c r="AE18" s="14">
        <v>49.777559852045499</v>
      </c>
      <c r="AF18" s="10">
        <v>33098565.846000001</v>
      </c>
      <c r="AG18" s="11">
        <v>2771444.8309999998</v>
      </c>
      <c r="AH18" s="31">
        <v>8.3733079067379972</v>
      </c>
      <c r="AI18" s="12">
        <v>11778674.918</v>
      </c>
      <c r="AJ18" s="31">
        <v>35.586662494089502</v>
      </c>
      <c r="AK18" s="13">
        <v>14550119.749</v>
      </c>
      <c r="AL18" s="14">
        <v>43.959970400827494</v>
      </c>
      <c r="AM18" s="10">
        <v>7692917.8460000008</v>
      </c>
      <c r="AN18" s="49">
        <v>30.280344929599913</v>
      </c>
      <c r="AO18" s="11">
        <v>-2504942.5417399998</v>
      </c>
      <c r="AP18" s="49">
        <v>-47.474576159467922</v>
      </c>
      <c r="AQ18" s="12">
        <v>4408750.6517399987</v>
      </c>
      <c r="AR18" s="33">
        <v>59.820840655358566</v>
      </c>
      <c r="AS18" s="33">
        <v>1903808.1099999994</v>
      </c>
      <c r="AT18" s="14">
        <v>15.054255852187284</v>
      </c>
      <c r="AU18" s="10">
        <v>26284148</v>
      </c>
      <c r="AV18" s="11">
        <v>5475067.3197399992</v>
      </c>
      <c r="AW18" s="31">
        <v>20.830301669812538</v>
      </c>
      <c r="AX18" s="12">
        <v>7640492.915260002</v>
      </c>
      <c r="AY18" s="31">
        <v>29.068824735197818</v>
      </c>
      <c r="AZ18" s="13">
        <v>13115560.235000001</v>
      </c>
      <c r="BA18" s="14">
        <v>49.899126405010357</v>
      </c>
      <c r="BB18" s="10">
        <v>37649431</v>
      </c>
      <c r="BC18" s="11">
        <v>3097568.8930000002</v>
      </c>
      <c r="BD18" s="31">
        <v>8.9378999990143537</v>
      </c>
      <c r="BE18" s="12">
        <v>12149135.200999999</v>
      </c>
      <c r="BF18" s="31">
        <v>35.055799968302161</v>
      </c>
      <c r="BG18" s="13">
        <v>15246704.094000001</v>
      </c>
      <c r="BH18" s="14">
        <v>43.993699967316516</v>
      </c>
      <c r="BI18" s="10">
        <v>11365283</v>
      </c>
      <c r="BJ18" s="49">
        <v>43.240066217858761</v>
      </c>
      <c r="BK18" s="11">
        <v>-2377498.4267399991</v>
      </c>
      <c r="BL18" s="49">
        <v>-43.42409486305462</v>
      </c>
      <c r="BM18" s="12">
        <v>4508642.2857399974</v>
      </c>
      <c r="BN18" s="33">
        <v>59.009835304409421</v>
      </c>
      <c r="BO18" s="33">
        <v>2131143.8589999992</v>
      </c>
      <c r="BP18" s="14">
        <v>16.2489731343146</v>
      </c>
    </row>
    <row r="19" spans="2:68" ht="15" customHeight="1" x14ac:dyDescent="0.2">
      <c r="B19" s="40" t="s">
        <v>27</v>
      </c>
      <c r="C19" s="10">
        <v>1143753.825</v>
      </c>
      <c r="D19" s="11">
        <v>303207.647</v>
      </c>
      <c r="E19" s="31">
        <v>26.509869551693082</v>
      </c>
      <c r="F19" s="12">
        <v>291931.51599999995</v>
      </c>
      <c r="G19" s="31">
        <v>25.523981613788258</v>
      </c>
      <c r="H19" s="13">
        <v>595139.16299999994</v>
      </c>
      <c r="I19" s="14">
        <v>52.033851165481352</v>
      </c>
      <c r="J19" s="10">
        <v>1868801.186</v>
      </c>
      <c r="K19" s="11">
        <v>501560.69</v>
      </c>
      <c r="L19" s="31">
        <v>26.838632903136439</v>
      </c>
      <c r="M19" s="12">
        <v>564109.35400000005</v>
      </c>
      <c r="N19" s="31">
        <v>30.185626926287707</v>
      </c>
      <c r="O19" s="13">
        <v>1065670.044</v>
      </c>
      <c r="P19" s="14">
        <v>57.024259829424139</v>
      </c>
      <c r="Q19" s="10">
        <v>725047.36100000003</v>
      </c>
      <c r="R19" s="49">
        <v>63.391906995371151</v>
      </c>
      <c r="S19" s="11">
        <v>198353.04300000001</v>
      </c>
      <c r="T19" s="49">
        <v>65.418219151972778</v>
      </c>
      <c r="U19" s="12">
        <v>272177.83800000011</v>
      </c>
      <c r="V19" s="33">
        <v>93.233454794240217</v>
      </c>
      <c r="W19" s="33">
        <v>470530.88100000005</v>
      </c>
      <c r="X19" s="14">
        <v>79.062328654046269</v>
      </c>
      <c r="Y19" s="10">
        <v>17734864</v>
      </c>
      <c r="Z19" s="11">
        <v>3443219.9559999998</v>
      </c>
      <c r="AA19" s="31">
        <v>19.414978068058485</v>
      </c>
      <c r="AB19" s="12">
        <v>5804614.8200000003</v>
      </c>
      <c r="AC19" s="31">
        <v>32.729965225557976</v>
      </c>
      <c r="AD19" s="13">
        <v>9247834.7760000005</v>
      </c>
      <c r="AE19" s="14">
        <v>52.144943293616464</v>
      </c>
      <c r="AF19" s="10">
        <v>40160198.465999998</v>
      </c>
      <c r="AG19" s="11">
        <v>3494423.3509999998</v>
      </c>
      <c r="AH19" s="31">
        <v>8.7012103636848597</v>
      </c>
      <c r="AI19" s="12">
        <v>4694683.7529999996</v>
      </c>
      <c r="AJ19" s="31">
        <v>11.689891814091913</v>
      </c>
      <c r="AK19" s="13">
        <v>8189107.1040000003</v>
      </c>
      <c r="AL19" s="14">
        <v>20.391102177776773</v>
      </c>
      <c r="AM19" s="10">
        <v>22425334.465999998</v>
      </c>
      <c r="AN19" s="49">
        <v>126.44773856737778</v>
      </c>
      <c r="AO19" s="11">
        <v>51203.395000000019</v>
      </c>
      <c r="AP19" s="49">
        <v>1.487078828954139</v>
      </c>
      <c r="AQ19" s="12">
        <v>-1109931.0670000007</v>
      </c>
      <c r="AR19" s="33">
        <v>-19.121528325629722</v>
      </c>
      <c r="AS19" s="33">
        <v>-1058727.6720000003</v>
      </c>
      <c r="AT19" s="14">
        <v>-11.448384380175264</v>
      </c>
      <c r="AU19" s="10">
        <v>18878617.824999999</v>
      </c>
      <c r="AV19" s="11">
        <v>3746427.6029999997</v>
      </c>
      <c r="AW19" s="31">
        <v>19.844819349215253</v>
      </c>
      <c r="AX19" s="12">
        <v>6096546.3360000011</v>
      </c>
      <c r="AY19" s="31">
        <v>32.293393470398307</v>
      </c>
      <c r="AZ19" s="13">
        <v>9842973.9390000012</v>
      </c>
      <c r="BA19" s="14">
        <v>52.138212819613564</v>
      </c>
      <c r="BB19" s="10">
        <v>42028999.652000003</v>
      </c>
      <c r="BC19" s="11">
        <v>3995984.0410000002</v>
      </c>
      <c r="BD19" s="31">
        <v>9.5076829667294884</v>
      </c>
      <c r="BE19" s="12">
        <v>5258793.1069999998</v>
      </c>
      <c r="BF19" s="31">
        <v>12.512296629809875</v>
      </c>
      <c r="BG19" s="13">
        <v>9254777.148</v>
      </c>
      <c r="BH19" s="14">
        <v>22.019979596539365</v>
      </c>
      <c r="BI19" s="10">
        <v>23150381.827000003</v>
      </c>
      <c r="BJ19" s="49">
        <v>122.62752518006441</v>
      </c>
      <c r="BK19" s="11">
        <v>249556.43800000055</v>
      </c>
      <c r="BL19" s="49">
        <v>6.6611840517127581</v>
      </c>
      <c r="BM19" s="12">
        <v>-837753.22900000121</v>
      </c>
      <c r="BN19" s="33">
        <v>-13.741439543452378</v>
      </c>
      <c r="BO19" s="33">
        <v>-588196.79100000113</v>
      </c>
      <c r="BP19" s="14">
        <v>-5.9758036000627586</v>
      </c>
    </row>
    <row r="20" spans="2:68" ht="15" customHeight="1" x14ac:dyDescent="0.2">
      <c r="B20" s="40" t="s">
        <v>28</v>
      </c>
      <c r="C20" s="10">
        <v>1036263.642</v>
      </c>
      <c r="D20" s="11">
        <v>271455.07199999993</v>
      </c>
      <c r="E20" s="31">
        <v>26.195560762518767</v>
      </c>
      <c r="F20" s="12">
        <v>281181.41300000006</v>
      </c>
      <c r="G20" s="31">
        <v>27.134157911524998</v>
      </c>
      <c r="H20" s="13">
        <v>552636.48499999999</v>
      </c>
      <c r="I20" s="14">
        <v>53.329718674043761</v>
      </c>
      <c r="J20" s="10">
        <v>1962958.3929999999</v>
      </c>
      <c r="K20" s="11">
        <v>407196.27100000001</v>
      </c>
      <c r="L20" s="31">
        <v>20.744009269482259</v>
      </c>
      <c r="M20" s="12">
        <v>351607.76</v>
      </c>
      <c r="N20" s="31">
        <v>17.912135135102684</v>
      </c>
      <c r="O20" s="13">
        <v>758804.03099999996</v>
      </c>
      <c r="P20" s="14">
        <v>38.656144404584943</v>
      </c>
      <c r="Q20" s="10">
        <v>926694.75099999993</v>
      </c>
      <c r="R20" s="49">
        <v>89.426542960772906</v>
      </c>
      <c r="S20" s="11">
        <v>135741.19900000008</v>
      </c>
      <c r="T20" s="49">
        <v>50.005033245427853</v>
      </c>
      <c r="U20" s="12">
        <v>70426.346999999951</v>
      </c>
      <c r="V20" s="33">
        <v>25.046586916468744</v>
      </c>
      <c r="W20" s="33">
        <v>206167.54599999997</v>
      </c>
      <c r="X20" s="14">
        <v>37.306177133780807</v>
      </c>
      <c r="Y20" s="10">
        <v>24467328.846999999</v>
      </c>
      <c r="Z20" s="11">
        <v>5388463.6000000006</v>
      </c>
      <c r="AA20" s="31">
        <v>22.023097141888023</v>
      </c>
      <c r="AB20" s="12">
        <v>7133865.3360000001</v>
      </c>
      <c r="AC20" s="31">
        <v>29.156698635187151</v>
      </c>
      <c r="AD20" s="13">
        <v>12522328.936000001</v>
      </c>
      <c r="AE20" s="14">
        <v>51.179795777075164</v>
      </c>
      <c r="AF20" s="10">
        <v>32412568.533</v>
      </c>
      <c r="AG20" s="11">
        <v>8540635.1119999997</v>
      </c>
      <c r="AH20" s="31">
        <v>26.349763374366887</v>
      </c>
      <c r="AI20" s="12">
        <v>6604643.1749999998</v>
      </c>
      <c r="AJ20" s="31">
        <v>20.376796637624249</v>
      </c>
      <c r="AK20" s="13">
        <v>15145278.287</v>
      </c>
      <c r="AL20" s="14">
        <v>46.72656001199114</v>
      </c>
      <c r="AM20" s="10">
        <v>7945239.6860000007</v>
      </c>
      <c r="AN20" s="49">
        <v>32.472852822159162</v>
      </c>
      <c r="AO20" s="11">
        <v>3152171.5119999992</v>
      </c>
      <c r="AP20" s="49">
        <v>58.498521025547966</v>
      </c>
      <c r="AQ20" s="12">
        <v>-529222.16100000031</v>
      </c>
      <c r="AR20" s="33">
        <v>-7.4184489904702664</v>
      </c>
      <c r="AS20" s="33">
        <v>2622949.3509999998</v>
      </c>
      <c r="AT20" s="14">
        <v>20.946178337955772</v>
      </c>
      <c r="AU20" s="10">
        <v>25563786</v>
      </c>
      <c r="AV20" s="11">
        <v>5659918.6720000003</v>
      </c>
      <c r="AW20" s="31">
        <v>22.140377297791495</v>
      </c>
      <c r="AX20" s="12">
        <v>7415046.7489999998</v>
      </c>
      <c r="AY20" s="31">
        <v>29.006058605716696</v>
      </c>
      <c r="AZ20" s="13">
        <v>13074965.421</v>
      </c>
      <c r="BA20" s="14">
        <v>51.146435903508191</v>
      </c>
      <c r="BB20" s="10">
        <v>34375526.925999999</v>
      </c>
      <c r="BC20" s="11">
        <v>8947831.3829999994</v>
      </c>
      <c r="BD20" s="31">
        <v>26.029655930109652</v>
      </c>
      <c r="BE20" s="12">
        <v>6956250.9349999996</v>
      </c>
      <c r="BF20" s="31">
        <v>20.236056162788955</v>
      </c>
      <c r="BG20" s="13">
        <v>15904082.318</v>
      </c>
      <c r="BH20" s="14">
        <v>46.26571209289861</v>
      </c>
      <c r="BI20" s="10">
        <v>8811740.925999999</v>
      </c>
      <c r="BJ20" s="49">
        <v>34.469624045515005</v>
      </c>
      <c r="BK20" s="11">
        <v>3287912.7109999992</v>
      </c>
      <c r="BL20" s="49">
        <v>58.091165289450629</v>
      </c>
      <c r="BM20" s="12">
        <v>-458795.81400000025</v>
      </c>
      <c r="BN20" s="33">
        <v>-6.1873623933911661</v>
      </c>
      <c r="BO20" s="33">
        <v>2829116.8969999999</v>
      </c>
      <c r="BP20" s="14">
        <v>21.63766255516126</v>
      </c>
    </row>
    <row r="21" spans="2:68" ht="15" customHeight="1" x14ac:dyDescent="0.2">
      <c r="B21" s="40" t="s">
        <v>29</v>
      </c>
      <c r="C21" s="10">
        <v>703143.05599999987</v>
      </c>
      <c r="D21" s="11">
        <v>193068.80579999994</v>
      </c>
      <c r="E21" s="31">
        <v>27.45796949177295</v>
      </c>
      <c r="F21" s="12">
        <v>364236.53320000006</v>
      </c>
      <c r="G21" s="31">
        <v>51.801198929851921</v>
      </c>
      <c r="H21" s="13">
        <v>557305.33900000004</v>
      </c>
      <c r="I21" s="14">
        <v>79.259168421624878</v>
      </c>
      <c r="J21" s="10">
        <v>886803</v>
      </c>
      <c r="K21" s="11">
        <v>242583.15400000001</v>
      </c>
      <c r="L21" s="31">
        <v>27.35479627380602</v>
      </c>
      <c r="M21" s="12">
        <v>354756.16</v>
      </c>
      <c r="N21" s="31">
        <v>40.003942250984714</v>
      </c>
      <c r="O21" s="13">
        <v>597339.31400000001</v>
      </c>
      <c r="P21" s="14">
        <v>67.358738524790738</v>
      </c>
      <c r="Q21" s="10">
        <v>183659.94400000013</v>
      </c>
      <c r="R21" s="49">
        <v>26.119854620309326</v>
      </c>
      <c r="S21" s="11">
        <v>49514.348200000066</v>
      </c>
      <c r="T21" s="49">
        <v>25.645959736909546</v>
      </c>
      <c r="U21" s="12">
        <v>-9480.3732000000891</v>
      </c>
      <c r="V21" s="33">
        <v>-2.6028067851157792</v>
      </c>
      <c r="W21" s="33">
        <v>40033.974999999977</v>
      </c>
      <c r="X21" s="14">
        <v>7.1834903056616826</v>
      </c>
      <c r="Y21" s="10">
        <v>23182287.153999999</v>
      </c>
      <c r="Z21" s="11">
        <v>3026606.0299300002</v>
      </c>
      <c r="AA21" s="31">
        <v>13.055683461361028</v>
      </c>
      <c r="AB21" s="12">
        <v>7291663.0830699997</v>
      </c>
      <c r="AC21" s="31">
        <v>31.453596595674366</v>
      </c>
      <c r="AD21" s="13">
        <v>10318269.113</v>
      </c>
      <c r="AE21" s="14">
        <v>44.509280057035397</v>
      </c>
      <c r="AF21" s="10">
        <v>30435275.256000001</v>
      </c>
      <c r="AG21" s="11">
        <v>5320100.2805600008</v>
      </c>
      <c r="AH21" s="31">
        <v>17.480046544054822</v>
      </c>
      <c r="AI21" s="12">
        <v>12286314.959520001</v>
      </c>
      <c r="AJ21" s="31">
        <v>40.368667134357132</v>
      </c>
      <c r="AK21" s="13">
        <v>17606415.240080003</v>
      </c>
      <c r="AL21" s="14">
        <v>57.848713678411954</v>
      </c>
      <c r="AM21" s="10">
        <v>7252988.1020000018</v>
      </c>
      <c r="AN21" s="49">
        <v>31.286766718997054</v>
      </c>
      <c r="AO21" s="11">
        <v>2293494.2506300006</v>
      </c>
      <c r="AP21" s="49">
        <v>75.777759904979931</v>
      </c>
      <c r="AQ21" s="12">
        <v>4994651.8764500013</v>
      </c>
      <c r="AR21" s="33">
        <v>68.498116541433902</v>
      </c>
      <c r="AS21" s="33">
        <v>7288146.1270800028</v>
      </c>
      <c r="AT21" s="14">
        <v>70.633417749277911</v>
      </c>
      <c r="AU21" s="10">
        <v>23885430.210000001</v>
      </c>
      <c r="AV21" s="11">
        <v>3219674.8357299999</v>
      </c>
      <c r="AW21" s="31">
        <v>13.479660225596582</v>
      </c>
      <c r="AX21" s="12">
        <v>7655899.6162700001</v>
      </c>
      <c r="AY21" s="31">
        <v>32.052592517528701</v>
      </c>
      <c r="AZ21" s="13">
        <v>10875574.452</v>
      </c>
      <c r="BA21" s="14">
        <v>45.532252743125277</v>
      </c>
      <c r="BB21" s="10">
        <v>32094467</v>
      </c>
      <c r="BC21" s="11">
        <v>5562683.43456</v>
      </c>
      <c r="BD21" s="31">
        <v>17.759624342597455</v>
      </c>
      <c r="BE21" s="12">
        <v>12641071.119520001</v>
      </c>
      <c r="BF21" s="31">
        <v>40.358340899996001</v>
      </c>
      <c r="BG21" s="13">
        <v>18203754.554080002</v>
      </c>
      <c r="BH21" s="14">
        <v>58.117965242593449</v>
      </c>
      <c r="BI21" s="10">
        <v>8209036.7899999991</v>
      </c>
      <c r="BJ21" s="49">
        <v>34.368385739031652</v>
      </c>
      <c r="BK21" s="11">
        <v>2343008.59883</v>
      </c>
      <c r="BL21" s="49">
        <v>72.77159087087648</v>
      </c>
      <c r="BM21" s="12">
        <v>4985171.503250001</v>
      </c>
      <c r="BN21" s="33">
        <v>65.115424092757451</v>
      </c>
      <c r="BO21" s="33">
        <v>7328180.1020800024</v>
      </c>
      <c r="BP21" s="14">
        <v>67.382004825798987</v>
      </c>
    </row>
    <row r="22" spans="2:68" ht="15" customHeight="1" x14ac:dyDescent="0.2">
      <c r="B22" s="40" t="s">
        <v>30</v>
      </c>
      <c r="C22" s="10">
        <v>1153188.594</v>
      </c>
      <c r="D22" s="11">
        <v>286900.79599999997</v>
      </c>
      <c r="E22" s="31">
        <v>24.87891377808754</v>
      </c>
      <c r="F22" s="12">
        <v>423485.26599999983</v>
      </c>
      <c r="G22" s="31">
        <v>36.722984271903044</v>
      </c>
      <c r="H22" s="13">
        <v>710386.0619999998</v>
      </c>
      <c r="I22" s="14">
        <v>61.601898049990581</v>
      </c>
      <c r="J22" s="10">
        <v>1527077.7320000001</v>
      </c>
      <c r="K22" s="11">
        <v>348655.93699999998</v>
      </c>
      <c r="L22" s="31">
        <v>22.831577574205632</v>
      </c>
      <c r="M22" s="12">
        <v>402964.68300000002</v>
      </c>
      <c r="N22" s="31">
        <v>26.387961434827602</v>
      </c>
      <c r="O22" s="13">
        <v>751620.62</v>
      </c>
      <c r="P22" s="14">
        <v>49.219539009033234</v>
      </c>
      <c r="Q22" s="10">
        <v>373889.13800000004</v>
      </c>
      <c r="R22" s="49">
        <v>32.422202226533642</v>
      </c>
      <c r="S22" s="11">
        <v>61755.141000000003</v>
      </c>
      <c r="T22" s="49">
        <v>21.524911000944037</v>
      </c>
      <c r="U22" s="12">
        <v>-20520.58299999981</v>
      </c>
      <c r="V22" s="33">
        <v>-4.8456427289255011</v>
      </c>
      <c r="W22" s="33">
        <v>41234.558000000194</v>
      </c>
      <c r="X22" s="14">
        <v>5.8045280173304139</v>
      </c>
      <c r="Y22" s="10">
        <v>31552521</v>
      </c>
      <c r="Z22" s="11">
        <v>6579087.1029999992</v>
      </c>
      <c r="AA22" s="31">
        <v>20.851224860923153</v>
      </c>
      <c r="AB22" s="12">
        <v>8670463.5519660003</v>
      </c>
      <c r="AC22" s="31">
        <v>27.479463691557328</v>
      </c>
      <c r="AD22" s="13">
        <v>15249550.654965999</v>
      </c>
      <c r="AE22" s="14">
        <v>48.330688552480474</v>
      </c>
      <c r="AF22" s="10">
        <v>36030583.936999999</v>
      </c>
      <c r="AG22" s="11">
        <v>4536326.9730000002</v>
      </c>
      <c r="AH22" s="31">
        <v>12.590212195649766</v>
      </c>
      <c r="AI22" s="12">
        <v>10053480.20018</v>
      </c>
      <c r="AJ22" s="31">
        <v>27.902629104648032</v>
      </c>
      <c r="AK22" s="13">
        <v>14589807.173180001</v>
      </c>
      <c r="AL22" s="14">
        <v>40.492841300297798</v>
      </c>
      <c r="AM22" s="10">
        <v>4478062.936999999</v>
      </c>
      <c r="AN22" s="49">
        <v>14.192409338702284</v>
      </c>
      <c r="AO22" s="11">
        <v>-2042760.129999999</v>
      </c>
      <c r="AP22" s="49">
        <v>-31.049294499665773</v>
      </c>
      <c r="AQ22" s="12">
        <v>1383016.6482139993</v>
      </c>
      <c r="AR22" s="33">
        <v>15.950896280515527</v>
      </c>
      <c r="AS22" s="33">
        <v>-659743.48178599775</v>
      </c>
      <c r="AT22" s="14">
        <v>-4.3263142417324474</v>
      </c>
      <c r="AU22" s="10">
        <v>32737011</v>
      </c>
      <c r="AV22" s="11">
        <v>6865987.8989999993</v>
      </c>
      <c r="AW22" s="31">
        <v>20.973166728630172</v>
      </c>
      <c r="AX22" s="12">
        <v>9093948.8179659992</v>
      </c>
      <c r="AY22" s="31">
        <v>27.778800019238165</v>
      </c>
      <c r="AZ22" s="13">
        <v>15959936.716965998</v>
      </c>
      <c r="BA22" s="14">
        <v>48.75196674786833</v>
      </c>
      <c r="BB22" s="10">
        <v>38969651</v>
      </c>
      <c r="BC22" s="11">
        <v>4884982.91</v>
      </c>
      <c r="BD22" s="31">
        <v>13.006621533182544</v>
      </c>
      <c r="BE22" s="12">
        <v>10456444.88318</v>
      </c>
      <c r="BF22" s="31">
        <v>27.841043394378101</v>
      </c>
      <c r="BG22" s="13">
        <v>15341427.79318</v>
      </c>
      <c r="BH22" s="14">
        <v>40.847664927560643</v>
      </c>
      <c r="BI22" s="10">
        <v>6232640</v>
      </c>
      <c r="BJ22" s="49">
        <v>19.038512709666744</v>
      </c>
      <c r="BK22" s="11">
        <v>-1981004.9889999991</v>
      </c>
      <c r="BL22" s="49">
        <v>-28.85243927226443</v>
      </c>
      <c r="BM22" s="12">
        <v>1362496.0652140006</v>
      </c>
      <c r="BN22" s="33">
        <v>14.982447036893964</v>
      </c>
      <c r="BO22" s="33">
        <v>-618508.92378599755</v>
      </c>
      <c r="BP22" s="14">
        <v>-3.875384562950678</v>
      </c>
    </row>
    <row r="23" spans="2:68" ht="15" customHeight="1" x14ac:dyDescent="0.2">
      <c r="B23" s="40" t="s">
        <v>31</v>
      </c>
      <c r="C23" s="10">
        <v>1002142.523</v>
      </c>
      <c r="D23" s="11">
        <v>235430.679</v>
      </c>
      <c r="E23" s="31">
        <v>23.492734176693546</v>
      </c>
      <c r="F23" s="12">
        <v>199815.2030000001</v>
      </c>
      <c r="G23" s="31">
        <v>19.938800960350036</v>
      </c>
      <c r="H23" s="13">
        <v>435245.8820000001</v>
      </c>
      <c r="I23" s="14">
        <v>43.431535137043589</v>
      </c>
      <c r="J23" s="10">
        <v>1771600.5160000001</v>
      </c>
      <c r="K23" s="11">
        <v>479076.15899999999</v>
      </c>
      <c r="L23" s="31">
        <v>27.041997034505265</v>
      </c>
      <c r="M23" s="12">
        <v>832319.08799999999</v>
      </c>
      <c r="N23" s="31">
        <v>46.981194715344053</v>
      </c>
      <c r="O23" s="13">
        <v>1311395.247</v>
      </c>
      <c r="P23" s="14">
        <v>74.023191749849332</v>
      </c>
      <c r="Q23" s="10">
        <v>769457.99300000002</v>
      </c>
      <c r="R23" s="49">
        <v>76.781293612465547</v>
      </c>
      <c r="S23" s="11">
        <v>243645.47999999998</v>
      </c>
      <c r="T23" s="49">
        <v>103.48926530513891</v>
      </c>
      <c r="U23" s="12">
        <v>632503.88499999989</v>
      </c>
      <c r="V23" s="33">
        <v>316.54442480034896</v>
      </c>
      <c r="W23" s="33">
        <v>876149.36499999987</v>
      </c>
      <c r="X23" s="14">
        <v>201.29986318859642</v>
      </c>
      <c r="Y23" s="10">
        <v>17788269</v>
      </c>
      <c r="Z23" s="11">
        <v>4001836.3540000007</v>
      </c>
      <c r="AA23" s="31">
        <v>22.497053277078287</v>
      </c>
      <c r="AB23" s="12">
        <v>4726010.4739999995</v>
      </c>
      <c r="AC23" s="31">
        <v>26.568130232345823</v>
      </c>
      <c r="AD23" s="13">
        <v>8727846.8279999997</v>
      </c>
      <c r="AE23" s="14">
        <v>49.065183509424102</v>
      </c>
      <c r="AF23" s="10">
        <v>29227038.195</v>
      </c>
      <c r="AG23" s="11">
        <v>4736187.2070000004</v>
      </c>
      <c r="AH23" s="31">
        <v>16.204814101930591</v>
      </c>
      <c r="AI23" s="12">
        <v>13740382.696</v>
      </c>
      <c r="AJ23" s="31">
        <v>47.012573098668028</v>
      </c>
      <c r="AK23" s="13">
        <v>18476569.903000001</v>
      </c>
      <c r="AL23" s="14">
        <v>63.217387200598615</v>
      </c>
      <c r="AM23" s="10">
        <v>11438769.195</v>
      </c>
      <c r="AN23" s="49">
        <v>64.305128256155783</v>
      </c>
      <c r="AO23" s="11">
        <v>734350.85299999965</v>
      </c>
      <c r="AP23" s="49">
        <v>18.350346891770965</v>
      </c>
      <c r="AQ23" s="12">
        <v>9014372.222000001</v>
      </c>
      <c r="AR23" s="33">
        <v>190.73957350692072</v>
      </c>
      <c r="AS23" s="33">
        <v>9748723.0750000011</v>
      </c>
      <c r="AT23" s="14">
        <v>111.69677088883945</v>
      </c>
      <c r="AU23" s="10">
        <v>18934959.000000004</v>
      </c>
      <c r="AV23" s="11">
        <v>4237267.0330000008</v>
      </c>
      <c r="AW23" s="31">
        <v>22.378010076493958</v>
      </c>
      <c r="AX23" s="12">
        <v>4925825.6769999983</v>
      </c>
      <c r="AY23" s="31">
        <v>26.014451243332491</v>
      </c>
      <c r="AZ23" s="13">
        <v>9163092.709999999</v>
      </c>
      <c r="BA23" s="14">
        <v>48.392461319826452</v>
      </c>
      <c r="BB23" s="10">
        <v>32436561</v>
      </c>
      <c r="BC23" s="11">
        <v>5215263.3660000004</v>
      </c>
      <c r="BD23" s="31">
        <v>16.824169005038733</v>
      </c>
      <c r="BE23" s="12">
        <v>14572701.784</v>
      </c>
      <c r="BF23" s="31">
        <v>47.010779795400545</v>
      </c>
      <c r="BG23" s="13">
        <v>19787965.149999999</v>
      </c>
      <c r="BH23" s="14">
        <v>63.834948800439271</v>
      </c>
      <c r="BI23" s="10">
        <v>13501601.999999996</v>
      </c>
      <c r="BJ23" s="49">
        <v>71.305155717527541</v>
      </c>
      <c r="BK23" s="11">
        <v>977996.33299999963</v>
      </c>
      <c r="BL23" s="49">
        <v>23.080828406218586</v>
      </c>
      <c r="BM23" s="12">
        <v>9646876.1070000008</v>
      </c>
      <c r="BN23" s="33">
        <v>195.84282391567069</v>
      </c>
      <c r="BO23" s="33">
        <v>10624872.439999999</v>
      </c>
      <c r="BP23" s="14">
        <v>115.95290778194037</v>
      </c>
    </row>
    <row r="24" spans="2:68" ht="15" customHeight="1" x14ac:dyDescent="0.2">
      <c r="B24" s="40" t="s">
        <v>32</v>
      </c>
      <c r="C24" s="10">
        <v>1355780.87</v>
      </c>
      <c r="D24" s="11">
        <v>301529.337</v>
      </c>
      <c r="E24" s="31">
        <v>22.240270804234019</v>
      </c>
      <c r="F24" s="12">
        <v>621662.61652000016</v>
      </c>
      <c r="G24" s="31">
        <v>45.852735517650437</v>
      </c>
      <c r="H24" s="13">
        <v>923191.9535200001</v>
      </c>
      <c r="I24" s="14">
        <v>68.093006321884459</v>
      </c>
      <c r="J24" s="10">
        <v>1878964.3570000001</v>
      </c>
      <c r="K24" s="11">
        <v>417620.12800000003</v>
      </c>
      <c r="L24" s="31">
        <v>22.226080364120499</v>
      </c>
      <c r="M24" s="12">
        <v>520522.92327999999</v>
      </c>
      <c r="N24" s="31">
        <v>27.702650204130506</v>
      </c>
      <c r="O24" s="13">
        <v>938143.05128000001</v>
      </c>
      <c r="P24" s="14">
        <v>49.928730568251005</v>
      </c>
      <c r="Q24" s="10">
        <v>523183.48699999996</v>
      </c>
      <c r="R24" s="49">
        <v>38.589089031769561</v>
      </c>
      <c r="S24" s="11">
        <v>116090.79100000003</v>
      </c>
      <c r="T24" s="49">
        <v>38.500662043375243</v>
      </c>
      <c r="U24" s="12">
        <v>-101139.69324000017</v>
      </c>
      <c r="V24" s="33">
        <v>-16.269225549731331</v>
      </c>
      <c r="W24" s="33">
        <v>14951.097759999917</v>
      </c>
      <c r="X24" s="14">
        <v>1.6195004411589053</v>
      </c>
      <c r="Y24" s="10">
        <v>62610138.675000004</v>
      </c>
      <c r="Z24" s="11">
        <v>13282729.615170002</v>
      </c>
      <c r="AA24" s="31">
        <v>21.214981944248187</v>
      </c>
      <c r="AB24" s="12">
        <v>23606637.423829995</v>
      </c>
      <c r="AC24" s="31">
        <v>37.704176868811246</v>
      </c>
      <c r="AD24" s="13">
        <v>36889367.038999997</v>
      </c>
      <c r="AE24" s="14">
        <v>58.919158813059433</v>
      </c>
      <c r="AF24" s="10">
        <v>109749463.914</v>
      </c>
      <c r="AG24" s="11">
        <v>18868329.781199999</v>
      </c>
      <c r="AH24" s="31">
        <v>17.192184005550388</v>
      </c>
      <c r="AI24" s="12">
        <v>45565938.629429996</v>
      </c>
      <c r="AJ24" s="31">
        <v>41.518142325629576</v>
      </c>
      <c r="AK24" s="13">
        <v>64434268.410629995</v>
      </c>
      <c r="AL24" s="14">
        <v>58.710326331179964</v>
      </c>
      <c r="AM24" s="10">
        <v>47139325.239</v>
      </c>
      <c r="AN24" s="49">
        <v>75.290242501607111</v>
      </c>
      <c r="AO24" s="11">
        <v>5585600.1660299972</v>
      </c>
      <c r="AP24" s="49">
        <v>42.051598789233566</v>
      </c>
      <c r="AQ24" s="12">
        <v>21959301.205600001</v>
      </c>
      <c r="AR24" s="33">
        <v>93.021724404649547</v>
      </c>
      <c r="AS24" s="33">
        <v>27544901.371629998</v>
      </c>
      <c r="AT24" s="14">
        <v>74.668945505378588</v>
      </c>
      <c r="AU24" s="10">
        <v>64129553</v>
      </c>
      <c r="AV24" s="11">
        <v>13584258.952170001</v>
      </c>
      <c r="AW24" s="31">
        <v>21.182525554435099</v>
      </c>
      <c r="AX24" s="12">
        <v>24228300.040349998</v>
      </c>
      <c r="AY24" s="31">
        <v>37.780241568735086</v>
      </c>
      <c r="AZ24" s="13">
        <v>37812558.992519997</v>
      </c>
      <c r="BA24" s="14">
        <v>58.962767123170181</v>
      </c>
      <c r="BB24" s="10">
        <v>111628428.271</v>
      </c>
      <c r="BC24" s="11">
        <v>19285949.909200002</v>
      </c>
      <c r="BD24" s="31">
        <v>17.27691611170907</v>
      </c>
      <c r="BE24" s="12">
        <v>46086461.552710004</v>
      </c>
      <c r="BF24" s="31">
        <v>41.285595673555527</v>
      </c>
      <c r="BG24" s="13">
        <v>65372411.461910002</v>
      </c>
      <c r="BH24" s="14">
        <v>58.56251178526459</v>
      </c>
      <c r="BI24" s="10">
        <v>47498875.270999998</v>
      </c>
      <c r="BJ24" s="49">
        <v>74.067061204995454</v>
      </c>
      <c r="BK24" s="11">
        <v>5701690.9570300002</v>
      </c>
      <c r="BL24" s="49">
        <v>41.972778766258649</v>
      </c>
      <c r="BM24" s="12">
        <v>21858161.512360007</v>
      </c>
      <c r="BN24" s="33">
        <v>90.217479047053473</v>
      </c>
      <c r="BO24" s="33">
        <v>27559852.469390005</v>
      </c>
      <c r="BP24" s="14">
        <v>72.885446538653568</v>
      </c>
    </row>
    <row r="25" spans="2:68" ht="15" customHeight="1" x14ac:dyDescent="0.2">
      <c r="B25" s="40" t="s">
        <v>33</v>
      </c>
      <c r="C25" s="10">
        <v>1133670</v>
      </c>
      <c r="D25" s="11">
        <v>412509.84200000006</v>
      </c>
      <c r="E25" s="31">
        <v>36.387118120793531</v>
      </c>
      <c r="F25" s="12">
        <v>459658.54800000018</v>
      </c>
      <c r="G25" s="31">
        <v>40.54606261081269</v>
      </c>
      <c r="H25" s="13">
        <v>872168.39000000025</v>
      </c>
      <c r="I25" s="14">
        <v>76.933180731606228</v>
      </c>
      <c r="J25" s="10">
        <v>1650861.0349999999</v>
      </c>
      <c r="K25" s="11">
        <v>330577.07299999997</v>
      </c>
      <c r="L25" s="31">
        <v>20.024524535464611</v>
      </c>
      <c r="M25" s="12">
        <v>560284.66299999994</v>
      </c>
      <c r="N25" s="31">
        <v>33.938935568856046</v>
      </c>
      <c r="O25" s="13">
        <v>890861.73600000003</v>
      </c>
      <c r="P25" s="14">
        <v>53.963460104320646</v>
      </c>
      <c r="Q25" s="10">
        <v>517191.03499999992</v>
      </c>
      <c r="R25" s="49">
        <v>45.620950982208221</v>
      </c>
      <c r="S25" s="11">
        <v>-81932.769000000088</v>
      </c>
      <c r="T25" s="49">
        <v>-19.862015558891823</v>
      </c>
      <c r="U25" s="12">
        <v>100626.11499999976</v>
      </c>
      <c r="V25" s="33">
        <v>21.891492160393746</v>
      </c>
      <c r="W25" s="33">
        <v>18693.345999999787</v>
      </c>
      <c r="X25" s="14">
        <v>2.1433184479432672</v>
      </c>
      <c r="Y25" s="10">
        <v>92870005.762999997</v>
      </c>
      <c r="Z25" s="11">
        <v>9766425.0209999997</v>
      </c>
      <c r="AA25" s="31">
        <v>10.516231737858906</v>
      </c>
      <c r="AB25" s="12">
        <v>38972167.629479997</v>
      </c>
      <c r="AC25" s="31">
        <v>41.96421364389186</v>
      </c>
      <c r="AD25" s="13">
        <v>48738592.650479995</v>
      </c>
      <c r="AE25" s="14">
        <v>52.480445381750762</v>
      </c>
      <c r="AF25" s="10">
        <v>198236145.83500001</v>
      </c>
      <c r="AG25" s="11">
        <v>23925202.267000001</v>
      </c>
      <c r="AH25" s="31">
        <v>12.069041277121034</v>
      </c>
      <c r="AI25" s="12">
        <v>95724346.767839998</v>
      </c>
      <c r="AJ25" s="31">
        <v>48.288038674599363</v>
      </c>
      <c r="AK25" s="13">
        <v>119649549.03484</v>
      </c>
      <c r="AL25" s="14">
        <v>60.357079951720394</v>
      </c>
      <c r="AM25" s="10">
        <v>105366140.07200001</v>
      </c>
      <c r="AN25" s="49">
        <v>113.45551150377828</v>
      </c>
      <c r="AO25" s="11">
        <v>14158777.246000001</v>
      </c>
      <c r="AP25" s="49">
        <v>144.97400241700993</v>
      </c>
      <c r="AQ25" s="12">
        <v>56752179.138360001</v>
      </c>
      <c r="AR25" s="33">
        <v>145.62233150057207</v>
      </c>
      <c r="AS25" s="33">
        <v>70910956.384360015</v>
      </c>
      <c r="AT25" s="14">
        <v>145.49241684692277</v>
      </c>
      <c r="AU25" s="10">
        <v>98809513</v>
      </c>
      <c r="AV25" s="11">
        <v>10178934.863</v>
      </c>
      <c r="AW25" s="31">
        <v>10.30157375940108</v>
      </c>
      <c r="AX25" s="12">
        <v>39431826.177479997</v>
      </c>
      <c r="AY25" s="31">
        <v>39.906912786302264</v>
      </c>
      <c r="AZ25" s="13">
        <v>49610761.040479995</v>
      </c>
      <c r="BA25" s="14">
        <v>50.208486545703344</v>
      </c>
      <c r="BB25" s="10">
        <v>208421116</v>
      </c>
      <c r="BC25" s="11">
        <v>24255779.34</v>
      </c>
      <c r="BD25" s="31">
        <v>12.134745384313634</v>
      </c>
      <c r="BE25" s="12">
        <v>96284631.430840001</v>
      </c>
      <c r="BF25" s="31">
        <v>48.169529845159161</v>
      </c>
      <c r="BG25" s="13">
        <v>120540410.77083999</v>
      </c>
      <c r="BH25" s="14">
        <v>60.304275229472793</v>
      </c>
      <c r="BI25" s="10">
        <v>109611603</v>
      </c>
      <c r="BJ25" s="49">
        <v>110.93223685861098</v>
      </c>
      <c r="BK25" s="11">
        <v>14076844.477</v>
      </c>
      <c r="BL25" s="49">
        <v>138.29388503279196</v>
      </c>
      <c r="BM25" s="12">
        <v>56852805.253360003</v>
      </c>
      <c r="BN25" s="33">
        <v>144.17999561437847</v>
      </c>
      <c r="BO25" s="33">
        <v>70929649.730360001</v>
      </c>
      <c r="BP25" s="14">
        <v>142.97230730341914</v>
      </c>
    </row>
    <row r="26" spans="2:68" ht="15" customHeight="1" thickBot="1" x14ac:dyDescent="0.25">
      <c r="B26" s="9" t="s">
        <v>34</v>
      </c>
      <c r="C26" s="10">
        <v>4741149.8169999998</v>
      </c>
      <c r="D26" s="11">
        <v>1143288.2609999997</v>
      </c>
      <c r="E26" s="31">
        <v>24.114155956443163</v>
      </c>
      <c r="F26" s="12">
        <v>1445692.8999999997</v>
      </c>
      <c r="G26" s="31">
        <v>30.49245343010007</v>
      </c>
      <c r="H26" s="13">
        <v>2588981.1609999994</v>
      </c>
      <c r="I26" s="14">
        <v>54.606609386543234</v>
      </c>
      <c r="J26" s="10">
        <v>2180464.9679999999</v>
      </c>
      <c r="K26" s="11">
        <v>594327.37100000004</v>
      </c>
      <c r="L26" s="31">
        <v>27.256909866574841</v>
      </c>
      <c r="M26" s="12">
        <v>449706.39199999999</v>
      </c>
      <c r="N26" s="31">
        <v>20.624334653378391</v>
      </c>
      <c r="O26" s="13">
        <v>1044033.763</v>
      </c>
      <c r="P26" s="14">
        <v>47.881244519953228</v>
      </c>
      <c r="Q26" s="10">
        <v>-2560684.8489999999</v>
      </c>
      <c r="R26" s="49">
        <v>-54.009785554937253</v>
      </c>
      <c r="S26" s="11">
        <v>-548960.88999999966</v>
      </c>
      <c r="T26" s="49">
        <v>-48.015964890590247</v>
      </c>
      <c r="U26" s="12">
        <v>-995986.50799999968</v>
      </c>
      <c r="V26" s="33">
        <v>-68.893366495747472</v>
      </c>
      <c r="W26" s="33">
        <v>-1544947.3979999993</v>
      </c>
      <c r="X26" s="14">
        <v>-59.673952876631219</v>
      </c>
      <c r="Y26" s="10">
        <v>29799673.879000001</v>
      </c>
      <c r="Z26" s="11">
        <v>7169462.9409999996</v>
      </c>
      <c r="AA26" s="31">
        <v>24.058863765124492</v>
      </c>
      <c r="AB26" s="12">
        <v>8073670.0540000014</v>
      </c>
      <c r="AC26" s="31">
        <v>27.093149028350823</v>
      </c>
      <c r="AD26" s="13">
        <v>15243132.995000001</v>
      </c>
      <c r="AE26" s="14">
        <v>51.152012793475308</v>
      </c>
      <c r="AF26" s="10">
        <v>31524275.899</v>
      </c>
      <c r="AG26" s="11">
        <v>6602845.7810000004</v>
      </c>
      <c r="AH26" s="31">
        <v>20.945273420885943</v>
      </c>
      <c r="AI26" s="12">
        <v>6482317.2189999996</v>
      </c>
      <c r="AJ26" s="31">
        <v>20.56293771748657</v>
      </c>
      <c r="AK26" s="13">
        <v>13085163</v>
      </c>
      <c r="AL26" s="14">
        <v>41.508211138372516</v>
      </c>
      <c r="AM26" s="10">
        <v>1724602.0199999996</v>
      </c>
      <c r="AN26" s="49">
        <v>5.7873184351031988</v>
      </c>
      <c r="AO26" s="11">
        <v>-566617.15999999922</v>
      </c>
      <c r="AP26" s="49">
        <v>-7.9032022992919924</v>
      </c>
      <c r="AQ26" s="12">
        <v>-1591352.8350000018</v>
      </c>
      <c r="AR26" s="33">
        <v>-19.710402138759502</v>
      </c>
      <c r="AS26" s="33">
        <v>-2157969.995000001</v>
      </c>
      <c r="AT26" s="14">
        <v>-14.156997749136288</v>
      </c>
      <c r="AU26" s="10">
        <v>34540823.696000002</v>
      </c>
      <c r="AV26" s="11">
        <v>8312751.2019999996</v>
      </c>
      <c r="AW26" s="31">
        <v>24.066453293534678</v>
      </c>
      <c r="AX26" s="12">
        <v>9519362.9539999999</v>
      </c>
      <c r="AY26" s="31">
        <v>27.559745065090585</v>
      </c>
      <c r="AZ26" s="13">
        <v>17832114.155999999</v>
      </c>
      <c r="BA26" s="14">
        <v>51.626198358625267</v>
      </c>
      <c r="BB26" s="10">
        <v>33704740.866999999</v>
      </c>
      <c r="BC26" s="11">
        <v>7197173.1519999998</v>
      </c>
      <c r="BD26" s="31">
        <v>21.353592897807104</v>
      </c>
      <c r="BE26" s="12">
        <v>6932023.6109999996</v>
      </c>
      <c r="BF26" s="31">
        <v>20.56690967705104</v>
      </c>
      <c r="BG26" s="13">
        <v>14129196.763</v>
      </c>
      <c r="BH26" s="14">
        <v>41.920502574858141</v>
      </c>
      <c r="BI26" s="10">
        <v>-836082.82900000364</v>
      </c>
      <c r="BJ26" s="49">
        <v>-2.4205642469864612</v>
      </c>
      <c r="BK26" s="11">
        <v>-1115578.0499999998</v>
      </c>
      <c r="BL26" s="49">
        <v>-13.420082267488029</v>
      </c>
      <c r="BM26" s="12">
        <v>-2587339.3430000003</v>
      </c>
      <c r="BN26" s="33">
        <v>-27.179753051781791</v>
      </c>
      <c r="BO26" s="33">
        <v>-3702917.3929999992</v>
      </c>
      <c r="BP26" s="14">
        <v>-20.765442395701985</v>
      </c>
    </row>
    <row r="27" spans="2:68" s="19" customFormat="1" ht="15" customHeight="1" thickBot="1" x14ac:dyDescent="0.25">
      <c r="B27" s="15" t="s">
        <v>35</v>
      </c>
      <c r="C27" s="16">
        <v>29826374.266999997</v>
      </c>
      <c r="D27" s="28">
        <v>7387947.0286000008</v>
      </c>
      <c r="E27" s="32">
        <v>24.769846185340906</v>
      </c>
      <c r="F27" s="29">
        <v>8588376.1149199978</v>
      </c>
      <c r="G27" s="32">
        <v>28.794569658512621</v>
      </c>
      <c r="H27" s="30">
        <v>15976323.143519998</v>
      </c>
      <c r="I27" s="18">
        <v>53.564415843853531</v>
      </c>
      <c r="J27" s="16">
        <v>37985922.024999999</v>
      </c>
      <c r="K27" s="28">
        <v>9630086.1342000011</v>
      </c>
      <c r="L27" s="32">
        <v>25.351724062040855</v>
      </c>
      <c r="M27" s="29">
        <v>11435649.61908</v>
      </c>
      <c r="N27" s="32">
        <v>30.104967865604941</v>
      </c>
      <c r="O27" s="30">
        <v>21065735.753279999</v>
      </c>
      <c r="P27" s="18">
        <v>55.456691927645785</v>
      </c>
      <c r="Q27" s="16">
        <v>8159547.7580000013</v>
      </c>
      <c r="R27" s="50">
        <v>27.356820795438598</v>
      </c>
      <c r="S27" s="28">
        <v>2242139.1056000004</v>
      </c>
      <c r="T27" s="50">
        <v>30.348608306479434</v>
      </c>
      <c r="U27" s="29">
        <v>2847273.5041600019</v>
      </c>
      <c r="V27" s="35">
        <v>33.152641035522748</v>
      </c>
      <c r="W27" s="17">
        <v>5089412.6097600013</v>
      </c>
      <c r="X27" s="36">
        <v>31.855969386950395</v>
      </c>
      <c r="Y27" s="16">
        <v>889865941.32700002</v>
      </c>
      <c r="Z27" s="28">
        <v>163276345.13559002</v>
      </c>
      <c r="AA27" s="32">
        <v>18.348420537604405</v>
      </c>
      <c r="AB27" s="29">
        <v>303748062.32839596</v>
      </c>
      <c r="AC27" s="32">
        <v>34.134137314597737</v>
      </c>
      <c r="AD27" s="30">
        <v>467024407.46398598</v>
      </c>
      <c r="AE27" s="18">
        <v>52.482557852202149</v>
      </c>
      <c r="AF27" s="16">
        <v>1359010387.5999999</v>
      </c>
      <c r="AG27" s="28">
        <v>243727136.67720002</v>
      </c>
      <c r="AH27" s="32">
        <v>17.934162895371237</v>
      </c>
      <c r="AI27" s="29">
        <v>473599896.14412999</v>
      </c>
      <c r="AJ27" s="32">
        <v>34.848879777917155</v>
      </c>
      <c r="AK27" s="30">
        <v>717327032.82132995</v>
      </c>
      <c r="AL27" s="18">
        <v>52.783042673288392</v>
      </c>
      <c r="AM27" s="16">
        <v>469144446.27299988</v>
      </c>
      <c r="AN27" s="50">
        <v>52.720800345880733</v>
      </c>
      <c r="AO27" s="28">
        <v>80450791.541610003</v>
      </c>
      <c r="AP27" s="50">
        <v>49.272778291797891</v>
      </c>
      <c r="AQ27" s="29">
        <v>169851833.81573403</v>
      </c>
      <c r="AR27" s="35">
        <v>55.918655912971523</v>
      </c>
      <c r="AS27" s="17">
        <v>250302625.35734397</v>
      </c>
      <c r="AT27" s="36">
        <v>53.595191462588765</v>
      </c>
      <c r="AU27" s="16">
        <v>936031223.99800014</v>
      </c>
      <c r="AV27" s="28">
        <v>170664292.16418999</v>
      </c>
      <c r="AW27" s="32">
        <v>18.232756321444533</v>
      </c>
      <c r="AX27" s="29">
        <v>312336438.44331604</v>
      </c>
      <c r="AY27" s="32">
        <v>33.368164483793258</v>
      </c>
      <c r="AZ27" s="30">
        <v>483000730.60750604</v>
      </c>
      <c r="BA27" s="18">
        <v>51.600920805237791</v>
      </c>
      <c r="BB27" s="16">
        <v>1457358084.023</v>
      </c>
      <c r="BC27" s="28">
        <v>253357222.8114</v>
      </c>
      <c r="BD27" s="32">
        <v>0.173846925878377</v>
      </c>
      <c r="BE27" s="29">
        <v>485035545.76320994</v>
      </c>
      <c r="BF27" s="32">
        <v>34.719887405673219</v>
      </c>
      <c r="BG27" s="30">
        <v>738392768.57460999</v>
      </c>
      <c r="BH27" s="18">
        <v>52.855742244073575</v>
      </c>
      <c r="BI27" s="16">
        <v>521326860.02499986</v>
      </c>
      <c r="BJ27" s="50">
        <v>55.695456162060012</v>
      </c>
      <c r="BK27" s="28">
        <v>82692930.647210002</v>
      </c>
      <c r="BL27" s="50">
        <v>48.453563190391399</v>
      </c>
      <c r="BM27" s="29">
        <v>172699107.3198939</v>
      </c>
      <c r="BN27" s="35">
        <v>55.292654350746197</v>
      </c>
      <c r="BO27" s="17">
        <v>255392037.96710396</v>
      </c>
      <c r="BP27" s="36">
        <v>52.876118354081648</v>
      </c>
    </row>
    <row r="29" spans="2:68" x14ac:dyDescent="0.2">
      <c r="J29" s="20"/>
    </row>
  </sheetData>
  <mergeCells count="13">
    <mergeCell ref="AU5:BA5"/>
    <mergeCell ref="BB5:BH5"/>
    <mergeCell ref="BI5:BP5"/>
    <mergeCell ref="B4:B6"/>
    <mergeCell ref="C4:X4"/>
    <mergeCell ref="Y4:AT4"/>
    <mergeCell ref="AU4:BP4"/>
    <mergeCell ref="C5:I5"/>
    <mergeCell ref="J5:P5"/>
    <mergeCell ref="Q5:X5"/>
    <mergeCell ref="Y5:AE5"/>
    <mergeCell ref="AF5:AL5"/>
    <mergeCell ref="AM5:AT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27"/>
  <sheetViews>
    <sheetView showGridLines="0" workbookViewId="0">
      <pane xSplit="2" ySplit="6" topLeftCell="C7" activePane="bottomRight" state="frozen"/>
      <selection activeCell="AU5" sqref="AU5:BA5"/>
      <selection pane="topRight" activeCell="AU5" sqref="AU5:BA5"/>
      <selection pane="bottomLeft" activeCell="AU5" sqref="AU5:BA5"/>
      <selection pane="bottomRight" activeCell="AU5" sqref="AU5:BA5"/>
    </sheetView>
  </sheetViews>
  <sheetFormatPr baseColWidth="10" defaultRowHeight="12.75" outlineLevelCol="1" x14ac:dyDescent="0.2"/>
  <cols>
    <col min="1" max="1" width="3.5546875" style="21" customWidth="1"/>
    <col min="2" max="2" width="40.5546875" style="21" customWidth="1"/>
    <col min="3" max="3" width="8.88671875" style="21" hidden="1" customWidth="1" outlineLevel="1"/>
    <col min="4" max="4" width="8.77734375" style="21" hidden="1" customWidth="1" outlineLevel="1"/>
    <col min="5" max="5" width="4.88671875" style="21" hidden="1" customWidth="1" outlineLevel="1"/>
    <col min="6" max="6" width="11.77734375" style="21" hidden="1" customWidth="1" outlineLevel="1"/>
    <col min="7" max="7" width="4.44140625" style="21" hidden="1" customWidth="1" outlineLevel="1"/>
    <col min="8" max="8" width="11.77734375" style="21" hidden="1" customWidth="1" outlineLevel="1"/>
    <col min="9" max="9" width="4.33203125" style="21" hidden="1" customWidth="1" outlineLevel="1"/>
    <col min="10" max="10" width="8.88671875" style="21" hidden="1" customWidth="1" outlineLevel="1"/>
    <col min="11" max="11" width="8.77734375" style="21" hidden="1" customWidth="1" outlineLevel="1"/>
    <col min="12" max="12" width="4.88671875" style="21" hidden="1" customWidth="1" outlineLevel="1"/>
    <col min="13" max="13" width="12" style="21" hidden="1" customWidth="1" outlineLevel="1"/>
    <col min="14" max="14" width="4.44140625" style="21" hidden="1" customWidth="1" outlineLevel="1"/>
    <col min="15" max="15" width="11" style="21" hidden="1" customWidth="1" outlineLevel="1"/>
    <col min="16" max="16" width="4.33203125" style="21" hidden="1" customWidth="1" outlineLevel="1"/>
    <col min="17" max="17" width="9" style="21" hidden="1" customWidth="1" outlineLevel="1"/>
    <col min="18" max="18" width="5.21875" style="21" hidden="1" customWidth="1" outlineLevel="1"/>
    <col min="19" max="19" width="8" style="21" hidden="1" customWidth="1" outlineLevel="1"/>
    <col min="20" max="20" width="5.21875" style="21" hidden="1" customWidth="1" outlineLevel="1"/>
    <col min="21" max="21" width="12" style="21" hidden="1" customWidth="1" outlineLevel="1"/>
    <col min="22" max="22" width="5.21875" style="21" hidden="1" customWidth="1" outlineLevel="1"/>
    <col min="23" max="23" width="11" style="21" hidden="1" customWidth="1" outlineLevel="1"/>
    <col min="24" max="24" width="5.21875" style="21" hidden="1" customWidth="1" outlineLevel="1"/>
    <col min="25" max="26" width="9.5546875" style="21" hidden="1" customWidth="1" outlineLevel="1"/>
    <col min="27" max="27" width="4.88671875" style="21" hidden="1" customWidth="1" outlineLevel="1"/>
    <col min="28" max="28" width="11" style="21" hidden="1" customWidth="1" outlineLevel="1"/>
    <col min="29" max="29" width="4.44140625" style="21" hidden="1" customWidth="1" outlineLevel="1"/>
    <col min="30" max="30" width="9.5546875" style="21" hidden="1" customWidth="1" outlineLevel="1"/>
    <col min="31" max="31" width="4.44140625" style="21" hidden="1" customWidth="1" outlineLevel="1"/>
    <col min="32" max="32" width="10.77734375" style="21" hidden="1" customWidth="1" outlineLevel="1"/>
    <col min="33" max="33" width="9.5546875" style="21" hidden="1" customWidth="1" outlineLevel="1"/>
    <col min="34" max="34" width="4.88671875" style="21" hidden="1" customWidth="1" outlineLevel="1"/>
    <col min="35" max="35" width="12" style="21" hidden="1" customWidth="1" outlineLevel="1"/>
    <col min="36" max="36" width="4.44140625" style="21" hidden="1" customWidth="1" outlineLevel="1"/>
    <col min="37" max="37" width="11" style="21" hidden="1" customWidth="1" outlineLevel="1"/>
    <col min="38" max="38" width="4.44140625" style="21" hidden="1" customWidth="1" outlineLevel="1"/>
    <col min="39" max="39" width="9.5546875" style="21" hidden="1" customWidth="1" outlineLevel="1"/>
    <col min="40" max="40" width="5.21875" style="21" hidden="1" customWidth="1" outlineLevel="1"/>
    <col min="41" max="41" width="9.5546875" style="21" hidden="1" customWidth="1" outlineLevel="1"/>
    <col min="42" max="42" width="5.21875" style="21" hidden="1" customWidth="1" outlineLevel="1"/>
    <col min="43" max="43" width="12" style="21" hidden="1" customWidth="1" outlineLevel="1"/>
    <col min="44" max="44" width="5.21875" style="21" hidden="1" customWidth="1" outlineLevel="1"/>
    <col min="45" max="45" width="10" style="21" hidden="1" customWidth="1" outlineLevel="1"/>
    <col min="46" max="46" width="5.21875" style="21" hidden="1" customWidth="1" outlineLevel="1"/>
    <col min="47" max="47" width="9.5546875" style="21" bestFit="1" customWidth="1" collapsed="1"/>
    <col min="48" max="48" width="9.5546875" style="21" bestFit="1" customWidth="1"/>
    <col min="49" max="49" width="4.88671875" style="21" bestFit="1" customWidth="1"/>
    <col min="50" max="50" width="11" style="21" bestFit="1" customWidth="1"/>
    <col min="51" max="51" width="4.44140625" style="21" bestFit="1" customWidth="1"/>
    <col min="52" max="52" width="9.5546875" style="21" bestFit="1" customWidth="1"/>
    <col min="53" max="53" width="4.44140625" style="21" bestFit="1" customWidth="1"/>
    <col min="54" max="54" width="10.77734375" style="21" bestFit="1" customWidth="1"/>
    <col min="55" max="55" width="9.5546875" style="21" bestFit="1" customWidth="1"/>
    <col min="56" max="56" width="4.88671875" style="21" bestFit="1" customWidth="1"/>
    <col min="57" max="57" width="12" style="21" bestFit="1" customWidth="1"/>
    <col min="58" max="58" width="4.44140625" style="21" bestFit="1" customWidth="1"/>
    <col min="59" max="59" width="11" style="21" bestFit="1" customWidth="1"/>
    <col min="60" max="60" width="5.88671875" style="21" bestFit="1" customWidth="1"/>
    <col min="61" max="61" width="9.5546875" style="21" bestFit="1" customWidth="1"/>
    <col min="62" max="62" width="5.21875" style="21" bestFit="1" customWidth="1"/>
    <col min="63" max="63" width="9.5546875" style="21" bestFit="1" customWidth="1"/>
    <col min="64" max="64" width="5.21875" style="21" bestFit="1" customWidth="1"/>
    <col min="65" max="65" width="12" style="21" bestFit="1" customWidth="1"/>
    <col min="66" max="66" width="5.21875" style="21" bestFit="1" customWidth="1"/>
    <col min="67" max="67" width="11" style="21" bestFit="1" customWidth="1"/>
    <col min="68" max="68" width="5.21875" style="21" bestFit="1" customWidth="1"/>
    <col min="69" max="16384" width="11.5546875" style="21"/>
  </cols>
  <sheetData>
    <row r="1" spans="2:68" ht="69.75" customHeight="1" x14ac:dyDescent="0.2"/>
    <row r="2" spans="2:68" ht="50.25" customHeight="1" x14ac:dyDescent="0.2">
      <c r="BP2" s="46"/>
    </row>
    <row r="3" spans="2:68" ht="34.5" customHeight="1" thickBot="1" x14ac:dyDescent="0.25">
      <c r="BP3" s="48"/>
    </row>
    <row r="4" spans="2:68" ht="15" customHeight="1" thickBot="1" x14ac:dyDescent="0.25">
      <c r="B4" s="89" t="s">
        <v>0</v>
      </c>
      <c r="C4" s="92" t="s">
        <v>1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3"/>
      <c r="Y4" s="94" t="s">
        <v>2</v>
      </c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6"/>
      <c r="AU4" s="97" t="s">
        <v>3</v>
      </c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9"/>
    </row>
    <row r="5" spans="2:68" ht="15" customHeight="1" thickBot="1" x14ac:dyDescent="0.25">
      <c r="B5" s="90"/>
      <c r="C5" s="100" t="s">
        <v>36</v>
      </c>
      <c r="D5" s="101"/>
      <c r="E5" s="101"/>
      <c r="F5" s="101"/>
      <c r="G5" s="101"/>
      <c r="H5" s="101"/>
      <c r="I5" s="102"/>
      <c r="J5" s="103" t="s">
        <v>37</v>
      </c>
      <c r="K5" s="104"/>
      <c r="L5" s="104"/>
      <c r="M5" s="104"/>
      <c r="N5" s="104"/>
      <c r="O5" s="104"/>
      <c r="P5" s="105"/>
      <c r="Q5" s="106" t="s">
        <v>6</v>
      </c>
      <c r="R5" s="107"/>
      <c r="S5" s="107"/>
      <c r="T5" s="107"/>
      <c r="U5" s="107"/>
      <c r="V5" s="107"/>
      <c r="W5" s="107"/>
      <c r="X5" s="108"/>
      <c r="Y5" s="109" t="s">
        <v>36</v>
      </c>
      <c r="Z5" s="81"/>
      <c r="AA5" s="81"/>
      <c r="AB5" s="81"/>
      <c r="AC5" s="81"/>
      <c r="AD5" s="81"/>
      <c r="AE5" s="82"/>
      <c r="AF5" s="110" t="s">
        <v>37</v>
      </c>
      <c r="AG5" s="111"/>
      <c r="AH5" s="111"/>
      <c r="AI5" s="111"/>
      <c r="AJ5" s="111"/>
      <c r="AK5" s="111"/>
      <c r="AL5" s="112"/>
      <c r="AM5" s="86" t="s">
        <v>6</v>
      </c>
      <c r="AN5" s="87"/>
      <c r="AO5" s="87"/>
      <c r="AP5" s="87"/>
      <c r="AQ5" s="87"/>
      <c r="AR5" s="87"/>
      <c r="AS5" s="87"/>
      <c r="AT5" s="88"/>
      <c r="AU5" s="80" t="s">
        <v>36</v>
      </c>
      <c r="AV5" s="81"/>
      <c r="AW5" s="81"/>
      <c r="AX5" s="81"/>
      <c r="AY5" s="81"/>
      <c r="AZ5" s="81"/>
      <c r="BA5" s="82"/>
      <c r="BB5" s="83" t="s">
        <v>37</v>
      </c>
      <c r="BC5" s="84"/>
      <c r="BD5" s="84"/>
      <c r="BE5" s="84"/>
      <c r="BF5" s="84"/>
      <c r="BG5" s="84"/>
      <c r="BH5" s="85"/>
      <c r="BI5" s="86" t="s">
        <v>6</v>
      </c>
      <c r="BJ5" s="87"/>
      <c r="BK5" s="87"/>
      <c r="BL5" s="87"/>
      <c r="BM5" s="87"/>
      <c r="BN5" s="87"/>
      <c r="BO5" s="87"/>
      <c r="BP5" s="88"/>
    </row>
    <row r="6" spans="2:68" s="22" customFormat="1" ht="27.75" customHeight="1" thickBot="1" x14ac:dyDescent="0.25">
      <c r="B6" s="91"/>
      <c r="C6" s="2" t="s">
        <v>7</v>
      </c>
      <c r="D6" s="3" t="s">
        <v>8</v>
      </c>
      <c r="E6" s="4" t="s">
        <v>9</v>
      </c>
      <c r="F6" s="5" t="s">
        <v>10</v>
      </c>
      <c r="G6" s="4" t="s">
        <v>11</v>
      </c>
      <c r="H6" s="4" t="s">
        <v>12</v>
      </c>
      <c r="I6" s="6" t="s">
        <v>13</v>
      </c>
      <c r="J6" s="2" t="s">
        <v>7</v>
      </c>
      <c r="K6" s="3" t="s">
        <v>8</v>
      </c>
      <c r="L6" s="4" t="s">
        <v>9</v>
      </c>
      <c r="M6" s="5" t="s">
        <v>10</v>
      </c>
      <c r="N6" s="4" t="s">
        <v>11</v>
      </c>
      <c r="O6" s="4" t="s">
        <v>12</v>
      </c>
      <c r="P6" s="6" t="s">
        <v>13</v>
      </c>
      <c r="Q6" s="2" t="s">
        <v>7</v>
      </c>
      <c r="R6" s="4" t="s">
        <v>14</v>
      </c>
      <c r="S6" s="3" t="s">
        <v>8</v>
      </c>
      <c r="T6" s="4" t="s">
        <v>14</v>
      </c>
      <c r="U6" s="5" t="s">
        <v>10</v>
      </c>
      <c r="V6" s="4" t="s">
        <v>14</v>
      </c>
      <c r="W6" s="4" t="s">
        <v>12</v>
      </c>
      <c r="X6" s="7" t="s">
        <v>14</v>
      </c>
      <c r="Y6" s="2" t="s">
        <v>7</v>
      </c>
      <c r="Z6" s="3" t="s">
        <v>8</v>
      </c>
      <c r="AA6" s="4" t="s">
        <v>9</v>
      </c>
      <c r="AB6" s="5" t="s">
        <v>10</v>
      </c>
      <c r="AC6" s="4" t="s">
        <v>11</v>
      </c>
      <c r="AD6" s="4" t="s">
        <v>12</v>
      </c>
      <c r="AE6" s="6" t="s">
        <v>13</v>
      </c>
      <c r="AF6" s="2" t="s">
        <v>7</v>
      </c>
      <c r="AG6" s="3" t="s">
        <v>8</v>
      </c>
      <c r="AH6" s="4" t="s">
        <v>9</v>
      </c>
      <c r="AI6" s="5" t="s">
        <v>10</v>
      </c>
      <c r="AJ6" s="4" t="s">
        <v>11</v>
      </c>
      <c r="AK6" s="4" t="s">
        <v>12</v>
      </c>
      <c r="AL6" s="6" t="s">
        <v>13</v>
      </c>
      <c r="AM6" s="2" t="s">
        <v>7</v>
      </c>
      <c r="AN6" s="4" t="s">
        <v>14</v>
      </c>
      <c r="AO6" s="3" t="s">
        <v>8</v>
      </c>
      <c r="AP6" s="4" t="s">
        <v>14</v>
      </c>
      <c r="AQ6" s="5" t="s">
        <v>10</v>
      </c>
      <c r="AR6" s="4" t="s">
        <v>14</v>
      </c>
      <c r="AS6" s="4" t="s">
        <v>12</v>
      </c>
      <c r="AT6" s="7" t="s">
        <v>14</v>
      </c>
      <c r="AU6" s="2" t="s">
        <v>7</v>
      </c>
      <c r="AV6" s="3" t="s">
        <v>8</v>
      </c>
      <c r="AW6" s="4" t="s">
        <v>9</v>
      </c>
      <c r="AX6" s="5" t="s">
        <v>10</v>
      </c>
      <c r="AY6" s="4" t="s">
        <v>11</v>
      </c>
      <c r="AZ6" s="4" t="s">
        <v>12</v>
      </c>
      <c r="BA6" s="6" t="s">
        <v>13</v>
      </c>
      <c r="BB6" s="2" t="s">
        <v>7</v>
      </c>
      <c r="BC6" s="3" t="s">
        <v>8</v>
      </c>
      <c r="BD6" s="4" t="s">
        <v>9</v>
      </c>
      <c r="BE6" s="5" t="s">
        <v>10</v>
      </c>
      <c r="BF6" s="4" t="s">
        <v>11</v>
      </c>
      <c r="BG6" s="4" t="s">
        <v>12</v>
      </c>
      <c r="BH6" s="6" t="s">
        <v>13</v>
      </c>
      <c r="BI6" s="2" t="s">
        <v>7</v>
      </c>
      <c r="BJ6" s="4" t="s">
        <v>14</v>
      </c>
      <c r="BK6" s="3" t="s">
        <v>8</v>
      </c>
      <c r="BL6" s="4" t="s">
        <v>14</v>
      </c>
      <c r="BM6" s="5" t="s">
        <v>10</v>
      </c>
      <c r="BN6" s="4" t="s">
        <v>14</v>
      </c>
      <c r="BO6" s="4" t="s">
        <v>12</v>
      </c>
      <c r="BP6" s="7" t="s">
        <v>14</v>
      </c>
    </row>
    <row r="7" spans="2:68" ht="15" customHeight="1" x14ac:dyDescent="0.2">
      <c r="B7" s="23" t="s">
        <v>38</v>
      </c>
      <c r="C7" s="10">
        <v>1879081.5249999999</v>
      </c>
      <c r="D7" s="11">
        <v>721217.03699999966</v>
      </c>
      <c r="E7" s="31">
        <v>38.381359584704541</v>
      </c>
      <c r="F7" s="12">
        <v>602102.58300000045</v>
      </c>
      <c r="G7" s="31">
        <v>32.042387463737128</v>
      </c>
      <c r="H7" s="13">
        <v>1323319.6200000001</v>
      </c>
      <c r="I7" s="14">
        <v>70.423747048441669</v>
      </c>
      <c r="J7" s="10">
        <v>1708437.0490000001</v>
      </c>
      <c r="K7" s="11">
        <v>608462.36064999993</v>
      </c>
      <c r="L7" s="31">
        <v>35.615146663211938</v>
      </c>
      <c r="M7" s="12">
        <v>490924.19935000001</v>
      </c>
      <c r="N7" s="31">
        <v>28.735281738203515</v>
      </c>
      <c r="O7" s="13">
        <v>1099386.56</v>
      </c>
      <c r="P7" s="14">
        <v>64.350428401415456</v>
      </c>
      <c r="Q7" s="10">
        <v>-170644.47599999979</v>
      </c>
      <c r="R7" s="49">
        <v>-9.0812704893152407</v>
      </c>
      <c r="S7" s="11">
        <v>-112754.67634999973</v>
      </c>
      <c r="T7" s="49">
        <v>-15.633945201713223</v>
      </c>
      <c r="U7" s="12">
        <v>-111178.38365000044</v>
      </c>
      <c r="V7" s="33">
        <v>-18.465023534037947</v>
      </c>
      <c r="W7" s="38">
        <v>-223933.06000000006</v>
      </c>
      <c r="X7" s="34">
        <v>-16.922069061441107</v>
      </c>
      <c r="Y7" s="10">
        <v>37196347.073999986</v>
      </c>
      <c r="Z7" s="11">
        <v>8930677.9775599986</v>
      </c>
      <c r="AA7" s="31">
        <v>24.009556529282108</v>
      </c>
      <c r="AB7" s="12">
        <v>12241914.815540001</v>
      </c>
      <c r="AC7" s="31">
        <v>32.911604978804554</v>
      </c>
      <c r="AD7" s="13">
        <v>21172592.793099999</v>
      </c>
      <c r="AE7" s="14">
        <v>56.921161508086662</v>
      </c>
      <c r="AF7" s="10">
        <v>41539764.550999999</v>
      </c>
      <c r="AG7" s="11">
        <v>9943187.9803999998</v>
      </c>
      <c r="AH7" s="31">
        <v>23.936553535811107</v>
      </c>
      <c r="AI7" s="12">
        <v>6864142.7186000003</v>
      </c>
      <c r="AJ7" s="31">
        <v>16.524269679411933</v>
      </c>
      <c r="AK7" s="13">
        <v>16807330.699000001</v>
      </c>
      <c r="AL7" s="14">
        <v>40.460823215223044</v>
      </c>
      <c r="AM7" s="10">
        <v>4343417.477000013</v>
      </c>
      <c r="AN7" s="49">
        <v>11.677000078419084</v>
      </c>
      <c r="AO7" s="11">
        <v>1012510.0028400011</v>
      </c>
      <c r="AP7" s="49">
        <v>11.337437150730574</v>
      </c>
      <c r="AQ7" s="12">
        <v>-5377772.0969400005</v>
      </c>
      <c r="AR7" s="33">
        <v>-43.929174299705195</v>
      </c>
      <c r="AS7" s="38">
        <v>-4365262.0940999985</v>
      </c>
      <c r="AT7" s="34">
        <v>-20.617513106484566</v>
      </c>
      <c r="AU7" s="10">
        <v>39075428.598999985</v>
      </c>
      <c r="AV7" s="11">
        <v>9651895.0145599991</v>
      </c>
      <c r="AW7" s="31">
        <v>24.700676001816163</v>
      </c>
      <c r="AX7" s="12">
        <v>12844017.398540001</v>
      </c>
      <c r="AY7" s="31">
        <v>32.869805550562035</v>
      </c>
      <c r="AZ7" s="13">
        <v>22495912.4131</v>
      </c>
      <c r="BA7" s="14">
        <v>57.570481552378197</v>
      </c>
      <c r="BB7" s="10">
        <v>49428263</v>
      </c>
      <c r="BC7" s="11">
        <v>10551650.341049999</v>
      </c>
      <c r="BD7" s="31">
        <v>24.397893902367489</v>
      </c>
      <c r="BE7" s="12">
        <v>7355066.9179500006</v>
      </c>
      <c r="BF7" s="31">
        <v>17.006642232147755</v>
      </c>
      <c r="BG7" s="13">
        <v>17906717.259</v>
      </c>
      <c r="BH7" s="14">
        <v>41.404536134515247</v>
      </c>
      <c r="BI7" s="10">
        <v>10352834.401000015</v>
      </c>
      <c r="BJ7" s="49">
        <v>26.494487129604931</v>
      </c>
      <c r="BK7" s="11">
        <v>899755.32648999989</v>
      </c>
      <c r="BL7" s="49">
        <v>9.3220587784337496</v>
      </c>
      <c r="BM7" s="12">
        <v>-5488950.4805900007</v>
      </c>
      <c r="BN7" s="33">
        <v>-42.735464382148358</v>
      </c>
      <c r="BO7" s="38">
        <v>-4589195.1541000009</v>
      </c>
      <c r="BP7" s="34">
        <v>-20.400129009337643</v>
      </c>
    </row>
    <row r="8" spans="2:68" ht="15" customHeight="1" x14ac:dyDescent="0.2">
      <c r="B8" s="24" t="s">
        <v>39</v>
      </c>
      <c r="C8" s="10">
        <v>1554323.8089999999</v>
      </c>
      <c r="D8" s="11">
        <v>680023.06479999993</v>
      </c>
      <c r="E8" s="31">
        <v>43.750411649262716</v>
      </c>
      <c r="F8" s="12">
        <v>404938.63619999995</v>
      </c>
      <c r="G8" s="31">
        <v>26.05239872511018</v>
      </c>
      <c r="H8" s="13">
        <v>1084961.7009999999</v>
      </c>
      <c r="I8" s="14">
        <v>69.802810374372896</v>
      </c>
      <c r="J8" s="10">
        <v>1526054</v>
      </c>
      <c r="K8" s="11">
        <v>620974.103</v>
      </c>
      <c r="L8" s="31">
        <v>40.691489488576423</v>
      </c>
      <c r="M8" s="12">
        <v>488999.23</v>
      </c>
      <c r="N8" s="31">
        <v>32.043376577761997</v>
      </c>
      <c r="O8" s="13">
        <v>1109973.3330000001</v>
      </c>
      <c r="P8" s="14">
        <v>72.734866066338412</v>
      </c>
      <c r="Q8" s="10">
        <v>-28269.808999999892</v>
      </c>
      <c r="R8" s="49">
        <v>-1.8187850457098604</v>
      </c>
      <c r="S8" s="11">
        <v>-59048.961799999932</v>
      </c>
      <c r="T8" s="49">
        <v>-8.6833763230320269</v>
      </c>
      <c r="U8" s="12">
        <v>84060.593800000031</v>
      </c>
      <c r="V8" s="33">
        <v>20.758847461145287</v>
      </c>
      <c r="W8" s="33">
        <v>25011.632000000216</v>
      </c>
      <c r="X8" s="14">
        <v>2.3053009131057078</v>
      </c>
      <c r="Y8" s="10">
        <v>21132582.890999999</v>
      </c>
      <c r="Z8" s="11">
        <v>7061594.9580000006</v>
      </c>
      <c r="AA8" s="31">
        <v>33.415673769851445</v>
      </c>
      <c r="AB8" s="12">
        <v>5317971.0378099978</v>
      </c>
      <c r="AC8" s="31">
        <v>25.1647944088975</v>
      </c>
      <c r="AD8" s="13">
        <v>12379565.995809998</v>
      </c>
      <c r="AE8" s="14">
        <v>58.580468178748944</v>
      </c>
      <c r="AF8" s="10">
        <v>25149239.666999999</v>
      </c>
      <c r="AG8" s="11">
        <v>8600056.0580000002</v>
      </c>
      <c r="AH8" s="31">
        <v>34.196087722225293</v>
      </c>
      <c r="AI8" s="12">
        <v>5669499.9649999999</v>
      </c>
      <c r="AJ8" s="31">
        <v>22.543424930811447</v>
      </c>
      <c r="AK8" s="13">
        <v>14269556.023</v>
      </c>
      <c r="AL8" s="14">
        <v>56.739512653036741</v>
      </c>
      <c r="AM8" s="10">
        <v>4016656.7760000005</v>
      </c>
      <c r="AN8" s="49">
        <v>19.006937281247456</v>
      </c>
      <c r="AO8" s="11">
        <v>1538461.0999999996</v>
      </c>
      <c r="AP8" s="49">
        <v>21.78631186226696</v>
      </c>
      <c r="AQ8" s="12">
        <v>351528.92719000205</v>
      </c>
      <c r="AR8" s="33">
        <v>6.6102076278844439</v>
      </c>
      <c r="AS8" s="33">
        <v>1889990.0271900017</v>
      </c>
      <c r="AT8" s="14">
        <v>15.267013624142315</v>
      </c>
      <c r="AU8" s="10">
        <v>22686906.699999999</v>
      </c>
      <c r="AV8" s="11">
        <v>7741618.0228000004</v>
      </c>
      <c r="AW8" s="31">
        <v>34.123726628628489</v>
      </c>
      <c r="AX8" s="12">
        <v>5722909.6740099974</v>
      </c>
      <c r="AY8" s="31">
        <v>25.225605895448044</v>
      </c>
      <c r="AZ8" s="13">
        <v>13464527.696809998</v>
      </c>
      <c r="BA8" s="14">
        <v>59.349332524076537</v>
      </c>
      <c r="BB8" s="10">
        <v>26675293.666999999</v>
      </c>
      <c r="BC8" s="11">
        <v>9221030.1610000003</v>
      </c>
      <c r="BD8" s="31">
        <v>34.567680026733257</v>
      </c>
      <c r="BE8" s="12">
        <v>6158499.1950000003</v>
      </c>
      <c r="BF8" s="31">
        <v>23.086903079228996</v>
      </c>
      <c r="BG8" s="13">
        <v>15379529.356000001</v>
      </c>
      <c r="BH8" s="14">
        <v>57.654583105962253</v>
      </c>
      <c r="BI8" s="10">
        <v>3988386.9670000002</v>
      </c>
      <c r="BJ8" s="49">
        <v>17.580126809442913</v>
      </c>
      <c r="BK8" s="11">
        <v>1479412.1381999999</v>
      </c>
      <c r="BL8" s="49">
        <v>19.109857058859692</v>
      </c>
      <c r="BM8" s="12">
        <v>435589.5209900029</v>
      </c>
      <c r="BN8" s="33">
        <v>7.6113296522604168</v>
      </c>
      <c r="BO8" s="33">
        <v>1915001.6591900028</v>
      </c>
      <c r="BP8" s="14">
        <v>14.222568383469575</v>
      </c>
    </row>
    <row r="9" spans="2:68" ht="15" customHeight="1" x14ac:dyDescent="0.2">
      <c r="B9" s="24" t="s">
        <v>40</v>
      </c>
      <c r="C9" s="10">
        <v>1031402.6680000001</v>
      </c>
      <c r="D9" s="11">
        <v>440562.34896000009</v>
      </c>
      <c r="E9" s="31">
        <v>42.714873892492207</v>
      </c>
      <c r="F9" s="12">
        <v>306137.99604000011</v>
      </c>
      <c r="G9" s="31">
        <v>29.681714575514373</v>
      </c>
      <c r="H9" s="13">
        <v>746700.3450000002</v>
      </c>
      <c r="I9" s="14">
        <v>72.39658846800657</v>
      </c>
      <c r="J9" s="10">
        <v>1222916.4739999999</v>
      </c>
      <c r="K9" s="11">
        <v>591907.42299999995</v>
      </c>
      <c r="L9" s="31">
        <v>48.401296047958873</v>
      </c>
      <c r="M9" s="12">
        <v>224431.28</v>
      </c>
      <c r="N9" s="31">
        <v>18.352134816363591</v>
      </c>
      <c r="O9" s="13">
        <v>816338.70299999998</v>
      </c>
      <c r="P9" s="14">
        <v>66.753430864322468</v>
      </c>
      <c r="Q9" s="10">
        <v>191513.80599999987</v>
      </c>
      <c r="R9" s="49">
        <v>18.568286852637836</v>
      </c>
      <c r="S9" s="11">
        <v>151345.07403999986</v>
      </c>
      <c r="T9" s="49">
        <v>34.352702721253401</v>
      </c>
      <c r="U9" s="12">
        <v>-81706.716040000116</v>
      </c>
      <c r="V9" s="33">
        <v>-26.689505091463484</v>
      </c>
      <c r="W9" s="33">
        <v>69638.357999999775</v>
      </c>
      <c r="X9" s="14">
        <v>9.3261451486271589</v>
      </c>
      <c r="Y9" s="10">
        <v>32001809.432999998</v>
      </c>
      <c r="Z9" s="11">
        <v>8096000.8912399998</v>
      </c>
      <c r="AA9" s="31">
        <v>25.298572282889324</v>
      </c>
      <c r="AB9" s="12">
        <v>10795370.32976</v>
      </c>
      <c r="AC9" s="31">
        <v>33.733624820063781</v>
      </c>
      <c r="AD9" s="13">
        <v>18891371.221000001</v>
      </c>
      <c r="AE9" s="14">
        <v>59.032197102953113</v>
      </c>
      <c r="AF9" s="10">
        <v>32069335.967999998</v>
      </c>
      <c r="AG9" s="11">
        <v>8168279.6849999996</v>
      </c>
      <c r="AH9" s="31">
        <v>25.470685433432795</v>
      </c>
      <c r="AI9" s="12">
        <v>7456735.3056000005</v>
      </c>
      <c r="AJ9" s="31">
        <v>23.251916762606541</v>
      </c>
      <c r="AK9" s="13">
        <v>15625014.990600001</v>
      </c>
      <c r="AL9" s="14">
        <v>48.722602196039333</v>
      </c>
      <c r="AM9" s="10">
        <v>67526.535000000149</v>
      </c>
      <c r="AN9" s="49">
        <v>0.21100849044606629</v>
      </c>
      <c r="AO9" s="11">
        <v>72278.793759999797</v>
      </c>
      <c r="AP9" s="49">
        <v>0.89277156377547562</v>
      </c>
      <c r="AQ9" s="12">
        <v>-3338635.0241599996</v>
      </c>
      <c r="AR9" s="33">
        <v>-30.926544640680458</v>
      </c>
      <c r="AS9" s="33">
        <v>-3266356.2303999998</v>
      </c>
      <c r="AT9" s="14">
        <v>-17.290201924405874</v>
      </c>
      <c r="AU9" s="10">
        <v>33033212.101</v>
      </c>
      <c r="AV9" s="11">
        <v>8536563.2401999999</v>
      </c>
      <c r="AW9" s="31">
        <v>25.842364993447237</v>
      </c>
      <c r="AX9" s="12">
        <v>11101508.3258</v>
      </c>
      <c r="AY9" s="31">
        <v>33.607111206312048</v>
      </c>
      <c r="AZ9" s="13">
        <v>19638071.566</v>
      </c>
      <c r="BA9" s="14">
        <v>59.449476199759289</v>
      </c>
      <c r="BB9" s="10">
        <v>33292252.442000002</v>
      </c>
      <c r="BC9" s="11">
        <v>8760187.1079999991</v>
      </c>
      <c r="BD9" s="31">
        <v>26.312990156678445</v>
      </c>
      <c r="BE9" s="12">
        <v>7681166.5856000008</v>
      </c>
      <c r="BF9" s="31">
        <v>23.071934225483005</v>
      </c>
      <c r="BG9" s="13">
        <v>16441353.693600001</v>
      </c>
      <c r="BH9" s="14">
        <v>49.384924382161458</v>
      </c>
      <c r="BI9" s="10">
        <v>259040.34100000188</v>
      </c>
      <c r="BJ9" s="49">
        <v>0.78418150862222713</v>
      </c>
      <c r="BK9" s="11">
        <v>223623.86779999919</v>
      </c>
      <c r="BL9" s="49">
        <v>2.6196006695870269</v>
      </c>
      <c r="BM9" s="12">
        <v>-3420341.740199999</v>
      </c>
      <c r="BN9" s="33">
        <v>-30.809702968479481</v>
      </c>
      <c r="BO9" s="33">
        <v>-3196717.8723999988</v>
      </c>
      <c r="BP9" s="14">
        <v>-16.278165916935425</v>
      </c>
    </row>
    <row r="10" spans="2:68" ht="15" customHeight="1" x14ac:dyDescent="0.2">
      <c r="B10" s="24" t="s">
        <v>41</v>
      </c>
      <c r="C10" s="10">
        <v>1421818.6800000002</v>
      </c>
      <c r="D10" s="11">
        <v>597578.473</v>
      </c>
      <c r="E10" s="31">
        <v>42.029161763439483</v>
      </c>
      <c r="F10" s="12">
        <v>408653.28500000003</v>
      </c>
      <c r="G10" s="31">
        <v>28.741589258062071</v>
      </c>
      <c r="H10" s="13">
        <v>1006231.758</v>
      </c>
      <c r="I10" s="14">
        <v>70.770751021501553</v>
      </c>
      <c r="J10" s="10">
        <v>1857586</v>
      </c>
      <c r="K10" s="11">
        <v>858896.27</v>
      </c>
      <c r="L10" s="31">
        <v>46.237227778417797</v>
      </c>
      <c r="M10" s="12">
        <v>586079.054</v>
      </c>
      <c r="N10" s="31">
        <v>31.550574455233836</v>
      </c>
      <c r="O10" s="13">
        <v>1444975.324</v>
      </c>
      <c r="P10" s="14">
        <v>77.787802233651632</v>
      </c>
      <c r="Q10" s="10">
        <v>435767.31999999983</v>
      </c>
      <c r="R10" s="49">
        <v>30.648585936428951</v>
      </c>
      <c r="S10" s="11">
        <v>261317.79700000002</v>
      </c>
      <c r="T10" s="49">
        <v>43.729452918227871</v>
      </c>
      <c r="U10" s="12">
        <v>177425.76899999997</v>
      </c>
      <c r="V10" s="33">
        <v>43.417188974756428</v>
      </c>
      <c r="W10" s="33">
        <v>438743.56599999999</v>
      </c>
      <c r="X10" s="14">
        <v>43.602635527232088</v>
      </c>
      <c r="Y10" s="10">
        <v>63471323.488000005</v>
      </c>
      <c r="Z10" s="11">
        <v>18446307.547320001</v>
      </c>
      <c r="AA10" s="31">
        <v>29.062427776234241</v>
      </c>
      <c r="AB10" s="12">
        <v>12879110.948679999</v>
      </c>
      <c r="AC10" s="31">
        <v>20.291227976544313</v>
      </c>
      <c r="AD10" s="13">
        <v>31325418.495999999</v>
      </c>
      <c r="AE10" s="14">
        <v>49.35365575277855</v>
      </c>
      <c r="AF10" s="10">
        <v>91689499.694999993</v>
      </c>
      <c r="AG10" s="11">
        <v>28811456.195</v>
      </c>
      <c r="AH10" s="31">
        <v>31.42285244312566</v>
      </c>
      <c r="AI10" s="12">
        <v>19441191.737</v>
      </c>
      <c r="AJ10" s="31">
        <v>21.203291327436663</v>
      </c>
      <c r="AK10" s="13">
        <v>48252647.931999996</v>
      </c>
      <c r="AL10" s="14">
        <v>52.626143770562315</v>
      </c>
      <c r="AM10" s="10">
        <v>28218176.206999987</v>
      </c>
      <c r="AN10" s="49">
        <v>44.45815000586046</v>
      </c>
      <c r="AO10" s="11">
        <v>10365148.647679999</v>
      </c>
      <c r="AP10" s="49">
        <v>56.190913119552299</v>
      </c>
      <c r="AQ10" s="12">
        <v>6562080.7883200012</v>
      </c>
      <c r="AR10" s="33">
        <v>50.951349161197804</v>
      </c>
      <c r="AS10" s="33">
        <v>16927229.435999997</v>
      </c>
      <c r="AT10" s="14">
        <v>54.036722408549679</v>
      </c>
      <c r="AU10" s="10">
        <v>64893142.168000005</v>
      </c>
      <c r="AV10" s="11">
        <v>19043886.020320002</v>
      </c>
      <c r="AW10" s="31">
        <v>29.346530903092699</v>
      </c>
      <c r="AX10" s="12">
        <v>13287764.233679999</v>
      </c>
      <c r="AY10" s="31">
        <v>20.476376685967349</v>
      </c>
      <c r="AZ10" s="13">
        <v>32331650.254000001</v>
      </c>
      <c r="BA10" s="14">
        <v>49.822907589060051</v>
      </c>
      <c r="BB10" s="10">
        <v>93547085.694999993</v>
      </c>
      <c r="BC10" s="11">
        <v>29670352.465</v>
      </c>
      <c r="BD10" s="31">
        <v>31.717024902023056</v>
      </c>
      <c r="BE10" s="12">
        <v>20027270.791000001</v>
      </c>
      <c r="BF10" s="31">
        <v>21.408759708770315</v>
      </c>
      <c r="BG10" s="13">
        <v>49697623.255999997</v>
      </c>
      <c r="BH10" s="14">
        <v>53.125784610793367</v>
      </c>
      <c r="BI10" s="10">
        <v>28653943.526999988</v>
      </c>
      <c r="BJ10" s="49">
        <v>44.155580342863672</v>
      </c>
      <c r="BK10" s="11">
        <v>10626466.444679998</v>
      </c>
      <c r="BL10" s="49">
        <v>55.79988471544862</v>
      </c>
      <c r="BM10" s="12">
        <v>6739506.5573200025</v>
      </c>
      <c r="BN10" s="33">
        <v>50.719642814233765</v>
      </c>
      <c r="BO10" s="33">
        <v>17365973.001999997</v>
      </c>
      <c r="BP10" s="14">
        <v>53.711990775514209</v>
      </c>
    </row>
    <row r="11" spans="2:68" ht="15" customHeight="1" x14ac:dyDescent="0.2">
      <c r="B11" s="24" t="s">
        <v>19</v>
      </c>
      <c r="C11" s="10">
        <v>1440931.503</v>
      </c>
      <c r="D11" s="11">
        <v>728685.36499999987</v>
      </c>
      <c r="E11" s="31">
        <v>50.570437490115715</v>
      </c>
      <c r="F11" s="12">
        <v>554536.603</v>
      </c>
      <c r="G11" s="31">
        <v>38.484591519129275</v>
      </c>
      <c r="H11" s="13">
        <v>1283221.9679999999</v>
      </c>
      <c r="I11" s="14">
        <v>89.05502900924499</v>
      </c>
      <c r="J11" s="10">
        <v>1988664</v>
      </c>
      <c r="K11" s="11">
        <v>923519.66200000001</v>
      </c>
      <c r="L11" s="31">
        <v>46.439200488368073</v>
      </c>
      <c r="M11" s="12">
        <v>891074.09199999995</v>
      </c>
      <c r="N11" s="31">
        <v>44.807674499060674</v>
      </c>
      <c r="O11" s="13">
        <v>1814593.754</v>
      </c>
      <c r="P11" s="14">
        <v>91.246874987428754</v>
      </c>
      <c r="Q11" s="10">
        <v>547732.49699999997</v>
      </c>
      <c r="R11" s="49">
        <v>38.012389614608907</v>
      </c>
      <c r="S11" s="11">
        <v>194834.29700000014</v>
      </c>
      <c r="T11" s="49">
        <v>26.737780990016201</v>
      </c>
      <c r="U11" s="12">
        <v>336537.48899999994</v>
      </c>
      <c r="V11" s="33">
        <v>60.688056871153009</v>
      </c>
      <c r="W11" s="33">
        <v>531371.78600000008</v>
      </c>
      <c r="X11" s="14">
        <v>41.409187128255283</v>
      </c>
      <c r="Y11" s="10">
        <v>58537277.328999996</v>
      </c>
      <c r="Z11" s="11">
        <v>19824991.512999997</v>
      </c>
      <c r="AA11" s="31">
        <v>33.867293488176095</v>
      </c>
      <c r="AB11" s="12">
        <v>16002690.516999997</v>
      </c>
      <c r="AC11" s="31">
        <v>27.337606474348426</v>
      </c>
      <c r="AD11" s="13">
        <v>35827682.029999994</v>
      </c>
      <c r="AE11" s="14">
        <v>61.204899962524514</v>
      </c>
      <c r="AF11" s="10">
        <v>95669989.268000007</v>
      </c>
      <c r="AG11" s="11">
        <v>19153962.129000001</v>
      </c>
      <c r="AH11" s="31">
        <v>20.020867855795483</v>
      </c>
      <c r="AI11" s="12">
        <v>34868423.248999998</v>
      </c>
      <c r="AJ11" s="31">
        <v>36.446563353658597</v>
      </c>
      <c r="AK11" s="13">
        <v>54022385.377999999</v>
      </c>
      <c r="AL11" s="14">
        <v>56.467431209454077</v>
      </c>
      <c r="AM11" s="10">
        <v>37132711.93900001</v>
      </c>
      <c r="AN11" s="49">
        <v>63.434299703249209</v>
      </c>
      <c r="AO11" s="11">
        <v>-671029.38399999589</v>
      </c>
      <c r="AP11" s="49">
        <v>-3.3847650505170539</v>
      </c>
      <c r="AQ11" s="12">
        <v>18865732.732000001</v>
      </c>
      <c r="AR11" s="33">
        <v>117.89100534037406</v>
      </c>
      <c r="AS11" s="33">
        <v>18194703.348000005</v>
      </c>
      <c r="AT11" s="14">
        <v>50.783925493044258</v>
      </c>
      <c r="AU11" s="10">
        <v>59978208.831999995</v>
      </c>
      <c r="AV11" s="11">
        <v>20553676.877999995</v>
      </c>
      <c r="AW11" s="31">
        <v>34.268574000886225</v>
      </c>
      <c r="AX11" s="12">
        <v>16557227.120000001</v>
      </c>
      <c r="AY11" s="31">
        <v>27.605404433428614</v>
      </c>
      <c r="AZ11" s="13">
        <v>37110903.997999996</v>
      </c>
      <c r="BA11" s="14">
        <v>61.873978434314836</v>
      </c>
      <c r="BB11" s="10">
        <v>97658653.268000007</v>
      </c>
      <c r="BC11" s="11">
        <v>20077481.791000001</v>
      </c>
      <c r="BD11" s="31">
        <v>20.558835412057466</v>
      </c>
      <c r="BE11" s="12">
        <v>35759497.340999998</v>
      </c>
      <c r="BF11" s="31">
        <v>36.616824156756401</v>
      </c>
      <c r="BG11" s="13">
        <v>55836979.131999999</v>
      </c>
      <c r="BH11" s="14">
        <v>57.175659568813863</v>
      </c>
      <c r="BI11" s="10">
        <v>37680444.436000012</v>
      </c>
      <c r="BJ11" s="49">
        <v>62.823557371550706</v>
      </c>
      <c r="BK11" s="11">
        <v>-476195.08699999377</v>
      </c>
      <c r="BL11" s="49">
        <v>-2.316836495127049</v>
      </c>
      <c r="BM11" s="12">
        <v>19202270.220999997</v>
      </c>
      <c r="BN11" s="33">
        <v>115.97515744532467</v>
      </c>
      <c r="BO11" s="33">
        <v>18726075.134000003</v>
      </c>
      <c r="BP11" s="14">
        <v>50.459765504524491</v>
      </c>
    </row>
    <row r="12" spans="2:68" ht="15" customHeight="1" x14ac:dyDescent="0.2">
      <c r="B12" s="24" t="s">
        <v>20</v>
      </c>
      <c r="C12" s="10">
        <v>908071.74</v>
      </c>
      <c r="D12" s="11">
        <v>338062.57300000009</v>
      </c>
      <c r="E12" s="31">
        <v>37.228619514136632</v>
      </c>
      <c r="F12" s="12">
        <v>334359.07400000002</v>
      </c>
      <c r="G12" s="31">
        <v>36.820777398050076</v>
      </c>
      <c r="H12" s="13">
        <v>672421.64700000011</v>
      </c>
      <c r="I12" s="14">
        <v>74.049396912186708</v>
      </c>
      <c r="J12" s="10">
        <v>1815219.936</v>
      </c>
      <c r="K12" s="11">
        <v>829921.39099999995</v>
      </c>
      <c r="L12" s="31">
        <v>45.720156248878922</v>
      </c>
      <c r="M12" s="12">
        <v>453094.02899999998</v>
      </c>
      <c r="N12" s="31">
        <v>24.9608336716725</v>
      </c>
      <c r="O12" s="13">
        <v>1283015.42</v>
      </c>
      <c r="P12" s="14">
        <v>70.680989920551411</v>
      </c>
      <c r="Q12" s="10">
        <v>907148.196</v>
      </c>
      <c r="R12" s="49">
        <v>99.898296141227789</v>
      </c>
      <c r="S12" s="11">
        <v>491858.81799999985</v>
      </c>
      <c r="T12" s="49">
        <v>145.49342556178192</v>
      </c>
      <c r="U12" s="12">
        <v>118734.95499999996</v>
      </c>
      <c r="V12" s="33">
        <v>35.511210621429093</v>
      </c>
      <c r="W12" s="33">
        <v>610593.77299999981</v>
      </c>
      <c r="X12" s="14">
        <v>90.805192801890826</v>
      </c>
      <c r="Y12" s="10">
        <v>36999374.417000003</v>
      </c>
      <c r="Z12" s="11">
        <v>11871155.826560002</v>
      </c>
      <c r="AA12" s="31">
        <v>32.084747414284912</v>
      </c>
      <c r="AB12" s="12">
        <v>10877949.728329998</v>
      </c>
      <c r="AC12" s="31">
        <v>29.40036122159929</v>
      </c>
      <c r="AD12" s="13">
        <v>22749105.554889999</v>
      </c>
      <c r="AE12" s="14">
        <v>61.485108635884202</v>
      </c>
      <c r="AF12" s="10">
        <v>47408998.946999997</v>
      </c>
      <c r="AG12" s="11">
        <v>14764014.387</v>
      </c>
      <c r="AH12" s="31">
        <v>31.141797369535585</v>
      </c>
      <c r="AI12" s="12">
        <v>11914587.051999999</v>
      </c>
      <c r="AJ12" s="31">
        <v>25.131488360088955</v>
      </c>
      <c r="AK12" s="13">
        <v>26678601.438999999</v>
      </c>
      <c r="AL12" s="14">
        <v>56.273285729624547</v>
      </c>
      <c r="AM12" s="10">
        <v>10409624.529999994</v>
      </c>
      <c r="AN12" s="49">
        <v>28.134596041216071</v>
      </c>
      <c r="AO12" s="11">
        <v>2892858.5604399983</v>
      </c>
      <c r="AP12" s="49">
        <v>24.3688028588391</v>
      </c>
      <c r="AQ12" s="12">
        <v>1036637.3236700017</v>
      </c>
      <c r="AR12" s="33">
        <v>9.5297123958040952</v>
      </c>
      <c r="AS12" s="33">
        <v>3929495.88411</v>
      </c>
      <c r="AT12" s="14">
        <v>17.273188498021369</v>
      </c>
      <c r="AU12" s="10">
        <v>37907446.157000005</v>
      </c>
      <c r="AV12" s="11">
        <v>12209218.399560003</v>
      </c>
      <c r="AW12" s="31">
        <v>32.207968716735728</v>
      </c>
      <c r="AX12" s="12">
        <v>11212308.802329997</v>
      </c>
      <c r="AY12" s="31">
        <v>29.578117069380909</v>
      </c>
      <c r="AZ12" s="13">
        <v>23421527.201889999</v>
      </c>
      <c r="BA12" s="14">
        <v>61.786085786116644</v>
      </c>
      <c r="BB12" s="10">
        <v>49224218.883000001</v>
      </c>
      <c r="BC12" s="11">
        <v>15593935.778000001</v>
      </c>
      <c r="BD12" s="31">
        <v>31.679397117636128</v>
      </c>
      <c r="BE12" s="12">
        <v>12367681.081</v>
      </c>
      <c r="BF12" s="31">
        <v>25.125195201972588</v>
      </c>
      <c r="BG12" s="13">
        <v>27961616.859000001</v>
      </c>
      <c r="BH12" s="14">
        <v>56.804592319608716</v>
      </c>
      <c r="BI12" s="10">
        <v>11316772.725999996</v>
      </c>
      <c r="BJ12" s="49">
        <v>29.853693332781368</v>
      </c>
      <c r="BK12" s="11">
        <v>3384717.3784399983</v>
      </c>
      <c r="BL12" s="49">
        <v>27.722637663373906</v>
      </c>
      <c r="BM12" s="12">
        <v>1155372.2786700036</v>
      </c>
      <c r="BN12" s="33">
        <v>10.30449926985519</v>
      </c>
      <c r="BO12" s="33">
        <v>4540089.6571100019</v>
      </c>
      <c r="BP12" s="14">
        <v>19.384259693977768</v>
      </c>
    </row>
    <row r="13" spans="2:68" ht="15" customHeight="1" x14ac:dyDescent="0.2">
      <c r="B13" s="24" t="s">
        <v>21</v>
      </c>
      <c r="C13" s="10">
        <v>675541.76500000001</v>
      </c>
      <c r="D13" s="11">
        <v>297422.61700000003</v>
      </c>
      <c r="E13" s="31">
        <v>44.027272984372772</v>
      </c>
      <c r="F13" s="12">
        <v>262641.88999999996</v>
      </c>
      <c r="G13" s="31">
        <v>38.878705005011781</v>
      </c>
      <c r="H13" s="13">
        <v>560064.50699999998</v>
      </c>
      <c r="I13" s="14">
        <v>82.905977989384567</v>
      </c>
      <c r="J13" s="10">
        <v>949749</v>
      </c>
      <c r="K13" s="11">
        <v>316833.85200000001</v>
      </c>
      <c r="L13" s="31">
        <v>33.359745785465421</v>
      </c>
      <c r="M13" s="12">
        <v>218529.94500000001</v>
      </c>
      <c r="N13" s="31">
        <v>23.009231386397879</v>
      </c>
      <c r="O13" s="13">
        <v>535363.79700000002</v>
      </c>
      <c r="P13" s="14">
        <v>56.3689771718633</v>
      </c>
      <c r="Q13" s="10">
        <v>274207.23499999999</v>
      </c>
      <c r="R13" s="49">
        <v>40.590715364578529</v>
      </c>
      <c r="S13" s="11">
        <v>19411.234999999986</v>
      </c>
      <c r="T13" s="49">
        <v>6.5264824833411987</v>
      </c>
      <c r="U13" s="12">
        <v>-44111.944999999949</v>
      </c>
      <c r="V13" s="33">
        <v>-16.795471963744991</v>
      </c>
      <c r="W13" s="33">
        <v>-24700.709999999963</v>
      </c>
      <c r="X13" s="14">
        <v>-4.4103330404402801</v>
      </c>
      <c r="Y13" s="10">
        <v>81427156.520999998</v>
      </c>
      <c r="Z13" s="11">
        <v>22358397.816</v>
      </c>
      <c r="AA13" s="31">
        <v>27.458158642975317</v>
      </c>
      <c r="AB13" s="12">
        <v>29082878.516400002</v>
      </c>
      <c r="AC13" s="31">
        <v>35.716436332760253</v>
      </c>
      <c r="AD13" s="13">
        <v>51441276.332400002</v>
      </c>
      <c r="AE13" s="14">
        <v>63.174594975735566</v>
      </c>
      <c r="AF13" s="10">
        <v>96151764.930000007</v>
      </c>
      <c r="AG13" s="11">
        <v>22033862.338</v>
      </c>
      <c r="AH13" s="31">
        <v>22.915712835891259</v>
      </c>
      <c r="AI13" s="12">
        <v>15717184.630000001</v>
      </c>
      <c r="AJ13" s="31">
        <v>16.346225824811807</v>
      </c>
      <c r="AK13" s="13">
        <v>37751046.968000002</v>
      </c>
      <c r="AL13" s="14">
        <v>39.261938660703066</v>
      </c>
      <c r="AM13" s="10">
        <v>14724608.409000009</v>
      </c>
      <c r="AN13" s="49">
        <v>18.08316664625584</v>
      </c>
      <c r="AO13" s="11">
        <v>-324535.47800000012</v>
      </c>
      <c r="AP13" s="49">
        <v>-1.4515149102846614</v>
      </c>
      <c r="AQ13" s="12">
        <v>-13365693.886400001</v>
      </c>
      <c r="AR13" s="33">
        <v>-45.957259281824555</v>
      </c>
      <c r="AS13" s="33">
        <v>-13690229.364399999</v>
      </c>
      <c r="AT13" s="14">
        <v>-26.613315882633504</v>
      </c>
      <c r="AU13" s="10">
        <v>82102698.285999998</v>
      </c>
      <c r="AV13" s="11">
        <v>22655820.432999998</v>
      </c>
      <c r="AW13" s="31">
        <v>27.594489469858541</v>
      </c>
      <c r="AX13" s="12">
        <v>29345520.406400003</v>
      </c>
      <c r="AY13" s="31">
        <v>35.742455508802621</v>
      </c>
      <c r="AZ13" s="13">
        <v>52001340.839400001</v>
      </c>
      <c r="BA13" s="14">
        <v>63.336944978661158</v>
      </c>
      <c r="BB13" s="10">
        <v>97101513.930000007</v>
      </c>
      <c r="BC13" s="11">
        <v>22350696.190000001</v>
      </c>
      <c r="BD13" s="31">
        <v>23.017865824535448</v>
      </c>
      <c r="BE13" s="12">
        <v>15935714.574999999</v>
      </c>
      <c r="BF13" s="31">
        <v>16.411396619920858</v>
      </c>
      <c r="BG13" s="13">
        <v>38286410.765000001</v>
      </c>
      <c r="BH13" s="14">
        <v>39.429262444456306</v>
      </c>
      <c r="BI13" s="10">
        <v>14998815.644000009</v>
      </c>
      <c r="BJ13" s="49">
        <v>18.268358966416066</v>
      </c>
      <c r="BK13" s="11">
        <v>-305124.24299999699</v>
      </c>
      <c r="BL13" s="49">
        <v>-1.3467808146800075</v>
      </c>
      <c r="BM13" s="12">
        <v>-13409805.831400003</v>
      </c>
      <c r="BN13" s="33">
        <v>-45.696261799724098</v>
      </c>
      <c r="BO13" s="33">
        <v>-13714930.0744</v>
      </c>
      <c r="BP13" s="14">
        <v>-26.374185459480636</v>
      </c>
    </row>
    <row r="14" spans="2:68" ht="15" customHeight="1" x14ac:dyDescent="0.2">
      <c r="B14" s="24" t="s">
        <v>22</v>
      </c>
      <c r="C14" s="10">
        <v>2867626.4079999998</v>
      </c>
      <c r="D14" s="11">
        <v>648146.66838000005</v>
      </c>
      <c r="E14" s="31">
        <v>22.602200432100361</v>
      </c>
      <c r="F14" s="12">
        <v>639445.77661999979</v>
      </c>
      <c r="G14" s="31">
        <v>22.298782534436747</v>
      </c>
      <c r="H14" s="13">
        <v>1287592.4449999998</v>
      </c>
      <c r="I14" s="14">
        <v>44.900982966537107</v>
      </c>
      <c r="J14" s="10">
        <v>2181990.6120000002</v>
      </c>
      <c r="K14" s="11">
        <v>796387.51500000001</v>
      </c>
      <c r="L14" s="31">
        <v>36.498209965717301</v>
      </c>
      <c r="M14" s="12">
        <v>918882.07900000003</v>
      </c>
      <c r="N14" s="31">
        <v>42.112100480476315</v>
      </c>
      <c r="O14" s="13">
        <v>1715269.594</v>
      </c>
      <c r="P14" s="14">
        <v>78.610310446193623</v>
      </c>
      <c r="Q14" s="10">
        <v>-685635.79599999962</v>
      </c>
      <c r="R14" s="49">
        <v>-23.909523014826402</v>
      </c>
      <c r="S14" s="11">
        <v>148240.84661999997</v>
      </c>
      <c r="T14" s="49">
        <v>22.871497124334251</v>
      </c>
      <c r="U14" s="12">
        <v>279436.30238000024</v>
      </c>
      <c r="V14" s="33">
        <v>43.699765108630849</v>
      </c>
      <c r="W14" s="33">
        <v>427677.14900000021</v>
      </c>
      <c r="X14" s="14">
        <v>33.215257720776719</v>
      </c>
      <c r="Y14" s="10">
        <v>73696985.582000002</v>
      </c>
      <c r="Z14" s="11">
        <v>17815969.197459999</v>
      </c>
      <c r="AA14" s="31">
        <v>24.174624045696966</v>
      </c>
      <c r="AB14" s="12">
        <v>23401195.209540006</v>
      </c>
      <c r="AC14" s="31">
        <v>31.753259681839136</v>
      </c>
      <c r="AD14" s="13">
        <v>41217164.407000005</v>
      </c>
      <c r="AE14" s="14">
        <v>55.927883727536098</v>
      </c>
      <c r="AF14" s="10">
        <v>172922049</v>
      </c>
      <c r="AG14" s="11">
        <v>51889058.197999999</v>
      </c>
      <c r="AH14" s="31">
        <v>30.007196015818664</v>
      </c>
      <c r="AI14" s="12">
        <v>57086848.634000003</v>
      </c>
      <c r="AJ14" s="31">
        <v>33.013053548769825</v>
      </c>
      <c r="AK14" s="13">
        <v>108975906.832</v>
      </c>
      <c r="AL14" s="14">
        <v>63.020249564588497</v>
      </c>
      <c r="AM14" s="10">
        <v>99225063.417999998</v>
      </c>
      <c r="AN14" s="49">
        <v>134.63924288680141</v>
      </c>
      <c r="AO14" s="11">
        <v>34073089.000540003</v>
      </c>
      <c r="AP14" s="49">
        <v>191.250268918279</v>
      </c>
      <c r="AQ14" s="12">
        <v>33685653.424459994</v>
      </c>
      <c r="AR14" s="33">
        <v>143.94843136357113</v>
      </c>
      <c r="AS14" s="33">
        <v>67758742.424999997</v>
      </c>
      <c r="AT14" s="14">
        <v>164.39447836807614</v>
      </c>
      <c r="AU14" s="10">
        <v>76564611.99000001</v>
      </c>
      <c r="AV14" s="11">
        <v>18464115.865839999</v>
      </c>
      <c r="AW14" s="31">
        <v>24.115730996261785</v>
      </c>
      <c r="AX14" s="12">
        <v>24040640.986160006</v>
      </c>
      <c r="AY14" s="31">
        <v>31.399154728688387</v>
      </c>
      <c r="AZ14" s="13">
        <v>42504756.852000006</v>
      </c>
      <c r="BA14" s="14">
        <v>55.514885724950183</v>
      </c>
      <c r="BB14" s="10">
        <v>175104039.61199999</v>
      </c>
      <c r="BC14" s="11">
        <v>52685445.713</v>
      </c>
      <c r="BD14" s="31">
        <v>30.088081251433007</v>
      </c>
      <c r="BE14" s="12">
        <v>58005730.713</v>
      </c>
      <c r="BF14" s="31">
        <v>33.126437768957572</v>
      </c>
      <c r="BG14" s="13">
        <v>110691176.426</v>
      </c>
      <c r="BH14" s="14">
        <v>63.214519020390583</v>
      </c>
      <c r="BI14" s="10">
        <v>98539427.621999979</v>
      </c>
      <c r="BJ14" s="49">
        <v>128.7010082867919</v>
      </c>
      <c r="BK14" s="11">
        <v>34221329.847159997</v>
      </c>
      <c r="BL14" s="49">
        <v>185.33966151323838</v>
      </c>
      <c r="BM14" s="12">
        <v>33965089.726839989</v>
      </c>
      <c r="BN14" s="33">
        <v>141.28196393096758</v>
      </c>
      <c r="BO14" s="33">
        <v>68186419.574000001</v>
      </c>
      <c r="BP14" s="14">
        <v>160.42067905816424</v>
      </c>
    </row>
    <row r="15" spans="2:68" ht="15" customHeight="1" x14ac:dyDescent="0.2">
      <c r="B15" s="24" t="s">
        <v>23</v>
      </c>
      <c r="C15" s="10">
        <v>1034262.7859999998</v>
      </c>
      <c r="D15" s="11">
        <v>457592.82099999994</v>
      </c>
      <c r="E15" s="31">
        <v>44.243380617969947</v>
      </c>
      <c r="F15" s="12">
        <v>216472.19400000019</v>
      </c>
      <c r="G15" s="31">
        <v>20.930095999799438</v>
      </c>
      <c r="H15" s="13">
        <v>674065.01500000013</v>
      </c>
      <c r="I15" s="14">
        <v>65.173476617769381</v>
      </c>
      <c r="J15" s="10">
        <v>3411049.9139999999</v>
      </c>
      <c r="K15" s="11">
        <v>1208691.452</v>
      </c>
      <c r="L15" s="31">
        <v>35.434587076523208</v>
      </c>
      <c r="M15" s="12">
        <v>1229486.946</v>
      </c>
      <c r="N15" s="31">
        <v>36.044237903227589</v>
      </c>
      <c r="O15" s="13">
        <v>2438178.398</v>
      </c>
      <c r="P15" s="14">
        <v>71.478824979750797</v>
      </c>
      <c r="Q15" s="10">
        <v>2376787.128</v>
      </c>
      <c r="R15" s="49">
        <v>229.80495481155216</v>
      </c>
      <c r="S15" s="11">
        <v>751098.63100000005</v>
      </c>
      <c r="T15" s="49">
        <v>164.14126195393266</v>
      </c>
      <c r="U15" s="12">
        <v>1013014.7519999999</v>
      </c>
      <c r="V15" s="33">
        <v>467.96529996827172</v>
      </c>
      <c r="W15" s="33">
        <v>1764113.3829999999</v>
      </c>
      <c r="X15" s="14">
        <v>261.7126454782703</v>
      </c>
      <c r="Y15" s="10">
        <v>31593853.222999997</v>
      </c>
      <c r="Z15" s="11">
        <v>8377037.5140000004</v>
      </c>
      <c r="AA15" s="31">
        <v>26.514769992985865</v>
      </c>
      <c r="AB15" s="12">
        <v>10166649.43836</v>
      </c>
      <c r="AC15" s="31">
        <v>32.179200702745511</v>
      </c>
      <c r="AD15" s="13">
        <v>18543686.95236</v>
      </c>
      <c r="AE15" s="14">
        <v>58.693970695731366</v>
      </c>
      <c r="AF15" s="10">
        <v>47016186.490000002</v>
      </c>
      <c r="AG15" s="11">
        <v>15607622.301000001</v>
      </c>
      <c r="AH15" s="31">
        <v>33.196274445439393</v>
      </c>
      <c r="AI15" s="12">
        <v>12620627.374</v>
      </c>
      <c r="AJ15" s="31">
        <v>26.84315406287644</v>
      </c>
      <c r="AK15" s="13">
        <v>28228249.675000001</v>
      </c>
      <c r="AL15" s="14">
        <v>60.039428508315837</v>
      </c>
      <c r="AM15" s="10">
        <v>15422333.267000005</v>
      </c>
      <c r="AN15" s="49">
        <v>48.81434739265265</v>
      </c>
      <c r="AO15" s="11">
        <v>7230584.7870000005</v>
      </c>
      <c r="AP15" s="49">
        <v>86.314341733769155</v>
      </c>
      <c r="AQ15" s="12">
        <v>2453977.9356399998</v>
      </c>
      <c r="AR15" s="33">
        <v>24.137528794696546</v>
      </c>
      <c r="AS15" s="33">
        <v>9684562.7226400003</v>
      </c>
      <c r="AT15" s="14">
        <v>52.225659047849028</v>
      </c>
      <c r="AU15" s="10">
        <v>32628116.008999996</v>
      </c>
      <c r="AV15" s="11">
        <v>8834630.3350000009</v>
      </c>
      <c r="AW15" s="31">
        <v>27.076740601765348</v>
      </c>
      <c r="AX15" s="12">
        <v>10383121.63236</v>
      </c>
      <c r="AY15" s="31">
        <v>31.82262080193648</v>
      </c>
      <c r="AZ15" s="13">
        <v>19217751.967360001</v>
      </c>
      <c r="BA15" s="14">
        <v>58.899361403701832</v>
      </c>
      <c r="BB15" s="10">
        <v>50427236.403999999</v>
      </c>
      <c r="BC15" s="11">
        <v>16816313.752999999</v>
      </c>
      <c r="BD15" s="31">
        <v>33.34768064280852</v>
      </c>
      <c r="BE15" s="12">
        <v>13850114.32</v>
      </c>
      <c r="BF15" s="31">
        <v>27.465543043126946</v>
      </c>
      <c r="BG15" s="13">
        <v>30666428.072999999</v>
      </c>
      <c r="BH15" s="14">
        <v>60.813223685935469</v>
      </c>
      <c r="BI15" s="10">
        <v>17799120.395000003</v>
      </c>
      <c r="BJ15" s="49">
        <v>54.551480661924742</v>
      </c>
      <c r="BK15" s="11">
        <v>7981683.4179999977</v>
      </c>
      <c r="BL15" s="49">
        <v>90.345414752432845</v>
      </c>
      <c r="BM15" s="12">
        <v>3466992.6876400001</v>
      </c>
      <c r="BN15" s="33">
        <v>33.390658516748786</v>
      </c>
      <c r="BO15" s="33">
        <v>11448676.105639998</v>
      </c>
      <c r="BP15" s="14">
        <v>59.57344087427483</v>
      </c>
    </row>
    <row r="16" spans="2:68" ht="15" customHeight="1" x14ac:dyDescent="0.2">
      <c r="B16" s="24" t="s">
        <v>24</v>
      </c>
      <c r="C16" s="10">
        <v>1471658.0449999999</v>
      </c>
      <c r="D16" s="11">
        <v>632489.46299999999</v>
      </c>
      <c r="E16" s="31">
        <v>42.978018239284658</v>
      </c>
      <c r="F16" s="12">
        <v>352890.79800000018</v>
      </c>
      <c r="G16" s="31">
        <v>23.979130151801005</v>
      </c>
      <c r="H16" s="13">
        <v>985380.26100000017</v>
      </c>
      <c r="I16" s="14">
        <v>66.957148391085667</v>
      </c>
      <c r="J16" s="10">
        <v>2971777.719</v>
      </c>
      <c r="K16" s="11">
        <v>1280272.4950000001</v>
      </c>
      <c r="L16" s="31">
        <v>43.081031492180728</v>
      </c>
      <c r="M16" s="12">
        <v>1185681.906</v>
      </c>
      <c r="N16" s="31">
        <v>39.898068365590298</v>
      </c>
      <c r="O16" s="13">
        <v>2465954.4010000001</v>
      </c>
      <c r="P16" s="14">
        <v>82.979099857771018</v>
      </c>
      <c r="Q16" s="10">
        <v>1500119.6740000001</v>
      </c>
      <c r="R16" s="49">
        <v>101.9339838556042</v>
      </c>
      <c r="S16" s="11">
        <v>647783.03200000012</v>
      </c>
      <c r="T16" s="49">
        <v>102.41799585521318</v>
      </c>
      <c r="U16" s="12">
        <v>832791.10799999977</v>
      </c>
      <c r="V16" s="33">
        <v>235.9911657430068</v>
      </c>
      <c r="W16" s="33">
        <v>1480574.14</v>
      </c>
      <c r="X16" s="14">
        <v>150.25408957324339</v>
      </c>
      <c r="Y16" s="10">
        <v>65947539</v>
      </c>
      <c r="Z16" s="11">
        <v>21492995.700000003</v>
      </c>
      <c r="AA16" s="31">
        <v>32.59105044086634</v>
      </c>
      <c r="AB16" s="12">
        <v>22638476.077</v>
      </c>
      <c r="AC16" s="31">
        <v>34.328007413589759</v>
      </c>
      <c r="AD16" s="13">
        <v>44131471.777000003</v>
      </c>
      <c r="AE16" s="14">
        <v>66.919057854456099</v>
      </c>
      <c r="AF16" s="10">
        <v>79128053.586999997</v>
      </c>
      <c r="AG16" s="11">
        <v>26275849.256000001</v>
      </c>
      <c r="AH16" s="31">
        <v>33.206742823656256</v>
      </c>
      <c r="AI16" s="12">
        <v>37305882.427000001</v>
      </c>
      <c r="AJ16" s="31">
        <v>47.146215199117457</v>
      </c>
      <c r="AK16" s="13">
        <v>63581731.682999998</v>
      </c>
      <c r="AL16" s="14">
        <v>80.35295802277372</v>
      </c>
      <c r="AM16" s="10">
        <v>13180514.586999997</v>
      </c>
      <c r="AN16" s="49">
        <v>19.986363080205308</v>
      </c>
      <c r="AO16" s="11">
        <v>4782853.555999998</v>
      </c>
      <c r="AP16" s="49">
        <v>22.253080132519624</v>
      </c>
      <c r="AQ16" s="12">
        <v>14667406.350000001</v>
      </c>
      <c r="AR16" s="33">
        <v>64.789724803524379</v>
      </c>
      <c r="AS16" s="33">
        <v>19450259.905999996</v>
      </c>
      <c r="AT16" s="14">
        <v>44.073444919951406</v>
      </c>
      <c r="AU16" s="10">
        <v>67419197.045000002</v>
      </c>
      <c r="AV16" s="11">
        <v>22125485.163000003</v>
      </c>
      <c r="AW16" s="31">
        <v>32.817782075084637</v>
      </c>
      <c r="AX16" s="12">
        <v>22991366.875</v>
      </c>
      <c r="AY16" s="31">
        <v>34.102107237578124</v>
      </c>
      <c r="AZ16" s="13">
        <v>45116852.038000003</v>
      </c>
      <c r="BA16" s="14">
        <v>66.919889312662761</v>
      </c>
      <c r="BB16" s="10">
        <v>82099831.305999994</v>
      </c>
      <c r="BC16" s="11">
        <v>27556121.750999998</v>
      </c>
      <c r="BD16" s="31">
        <v>33.56416366836816</v>
      </c>
      <c r="BE16" s="12">
        <v>38491564.332999997</v>
      </c>
      <c r="BF16" s="31">
        <v>46.883853134284053</v>
      </c>
      <c r="BG16" s="13">
        <v>66047686.083999999</v>
      </c>
      <c r="BH16" s="14">
        <v>80.448016802652205</v>
      </c>
      <c r="BI16" s="10">
        <v>14680634.260999992</v>
      </c>
      <c r="BJ16" s="49">
        <v>21.775154413662285</v>
      </c>
      <c r="BK16" s="11">
        <v>5430636.5879999958</v>
      </c>
      <c r="BL16" s="49">
        <v>24.54471189215565</v>
      </c>
      <c r="BM16" s="12">
        <v>15500197.457999997</v>
      </c>
      <c r="BN16" s="33">
        <v>67.417468227408278</v>
      </c>
      <c r="BO16" s="33">
        <v>20930834.045999996</v>
      </c>
      <c r="BP16" s="14">
        <v>46.392496596107478</v>
      </c>
    </row>
    <row r="17" spans="2:68" ht="15" customHeight="1" x14ac:dyDescent="0.2">
      <c r="B17" s="24" t="s">
        <v>25</v>
      </c>
      <c r="C17" s="10">
        <v>2457504.9309999999</v>
      </c>
      <c r="D17" s="11">
        <v>903891.23</v>
      </c>
      <c r="E17" s="31">
        <v>36.780851122532297</v>
      </c>
      <c r="F17" s="12">
        <v>245349.929</v>
      </c>
      <c r="G17" s="31">
        <v>9.9837003745161557</v>
      </c>
      <c r="H17" s="13">
        <v>1149241.159</v>
      </c>
      <c r="I17" s="14">
        <v>46.764551497048451</v>
      </c>
      <c r="J17" s="10">
        <v>2839095.6</v>
      </c>
      <c r="K17" s="11">
        <v>952728.14539999992</v>
      </c>
      <c r="L17" s="31">
        <v>33.557452077344628</v>
      </c>
      <c r="M17" s="12">
        <v>869644.35759999999</v>
      </c>
      <c r="N17" s="31">
        <v>30.631034671745468</v>
      </c>
      <c r="O17" s="13">
        <v>1822372.503</v>
      </c>
      <c r="P17" s="14">
        <v>64.188486749090103</v>
      </c>
      <c r="Q17" s="10">
        <v>381590.66900000023</v>
      </c>
      <c r="R17" s="49">
        <v>15.527564733907761</v>
      </c>
      <c r="S17" s="11">
        <v>48836.91539999994</v>
      </c>
      <c r="T17" s="49">
        <v>5.4029637393428347</v>
      </c>
      <c r="U17" s="12">
        <v>624294.42859999998</v>
      </c>
      <c r="V17" s="33">
        <v>254.45062533521252</v>
      </c>
      <c r="W17" s="33">
        <v>673131.34400000004</v>
      </c>
      <c r="X17" s="14">
        <v>58.571809644001803</v>
      </c>
      <c r="Y17" s="10">
        <v>60719734.053000003</v>
      </c>
      <c r="Z17" s="11">
        <v>20497182.203999996</v>
      </c>
      <c r="AA17" s="31">
        <v>33.757035539893451</v>
      </c>
      <c r="AB17" s="12">
        <v>24109758.128000006</v>
      </c>
      <c r="AC17" s="31">
        <v>39.706626690682626</v>
      </c>
      <c r="AD17" s="13">
        <v>44606940.332000002</v>
      </c>
      <c r="AE17" s="14">
        <v>73.463662230576077</v>
      </c>
      <c r="AF17" s="10">
        <v>89513539.623999998</v>
      </c>
      <c r="AG17" s="11">
        <v>35926734.199040003</v>
      </c>
      <c r="AH17" s="31">
        <v>40.135530725239555</v>
      </c>
      <c r="AI17" s="12">
        <v>16178053.179959999</v>
      </c>
      <c r="AJ17" s="31">
        <v>18.073302930389769</v>
      </c>
      <c r="AK17" s="13">
        <v>52104787.379000001</v>
      </c>
      <c r="AL17" s="14">
        <v>58.20883365562932</v>
      </c>
      <c r="AM17" s="10">
        <v>28793805.570999995</v>
      </c>
      <c r="AN17" s="49">
        <v>47.420836108845521</v>
      </c>
      <c r="AO17" s="11">
        <v>15429551.995040007</v>
      </c>
      <c r="AP17" s="49">
        <v>75.276454302235507</v>
      </c>
      <c r="AQ17" s="12">
        <v>-7931704.9480400067</v>
      </c>
      <c r="AR17" s="33">
        <v>-32.898318207632599</v>
      </c>
      <c r="AS17" s="33">
        <v>7497847.0469999984</v>
      </c>
      <c r="AT17" s="14">
        <v>16.80870059949217</v>
      </c>
      <c r="AU17" s="10">
        <v>63177238.984000005</v>
      </c>
      <c r="AV17" s="11">
        <v>21401073.433999997</v>
      </c>
      <c r="AW17" s="31">
        <v>33.874657674451299</v>
      </c>
      <c r="AX17" s="12">
        <v>24355108.057000007</v>
      </c>
      <c r="AY17" s="31">
        <v>38.550447041802627</v>
      </c>
      <c r="AZ17" s="13">
        <v>45756181.491000004</v>
      </c>
      <c r="BA17" s="14">
        <v>72.425104716253927</v>
      </c>
      <c r="BB17" s="10">
        <v>98244227</v>
      </c>
      <c r="BC17" s="11">
        <v>36879462.344440006</v>
      </c>
      <c r="BD17" s="31">
        <v>39.933308080478042</v>
      </c>
      <c r="BE17" s="12">
        <v>17047697.537559997</v>
      </c>
      <c r="BF17" s="31">
        <v>18.459351480562574</v>
      </c>
      <c r="BG17" s="13">
        <v>53927159.881999999</v>
      </c>
      <c r="BH17" s="14">
        <v>58.392659561040617</v>
      </c>
      <c r="BI17" s="10">
        <v>35066988.015999995</v>
      </c>
      <c r="BJ17" s="49">
        <v>55.505730512979376</v>
      </c>
      <c r="BK17" s="11">
        <v>15478388.910440009</v>
      </c>
      <c r="BL17" s="49">
        <v>72.325292271785827</v>
      </c>
      <c r="BM17" s="12">
        <v>-7307410.5194400102</v>
      </c>
      <c r="BN17" s="33">
        <v>-30.003605413443264</v>
      </c>
      <c r="BO17" s="33">
        <v>8170978.3909999952</v>
      </c>
      <c r="BP17" s="14">
        <v>17.857649228459291</v>
      </c>
    </row>
    <row r="18" spans="2:68" ht="15" customHeight="1" x14ac:dyDescent="0.2">
      <c r="B18" s="24" t="s">
        <v>42</v>
      </c>
      <c r="C18" s="10">
        <v>815058.12199999997</v>
      </c>
      <c r="D18" s="11">
        <v>319330.22899999999</v>
      </c>
      <c r="E18" s="31">
        <v>39.178829138764172</v>
      </c>
      <c r="F18" s="12">
        <v>237845.38600000012</v>
      </c>
      <c r="G18" s="31">
        <v>29.181401863264927</v>
      </c>
      <c r="H18" s="13">
        <v>557175.61500000011</v>
      </c>
      <c r="I18" s="14">
        <v>68.360231002029096</v>
      </c>
      <c r="J18" s="10">
        <v>1557996.5830000001</v>
      </c>
      <c r="K18" s="11">
        <v>574953.41200000001</v>
      </c>
      <c r="L18" s="31">
        <v>36.903380807992441</v>
      </c>
      <c r="M18" s="12">
        <v>441967.80699999997</v>
      </c>
      <c r="N18" s="31">
        <v>28.367700662665701</v>
      </c>
      <c r="O18" s="13">
        <v>1016921.219</v>
      </c>
      <c r="P18" s="14">
        <v>65.271081470658146</v>
      </c>
      <c r="Q18" s="10">
        <v>742938.46100000013</v>
      </c>
      <c r="R18" s="49">
        <v>91.151592867631109</v>
      </c>
      <c r="S18" s="11">
        <v>255623.18300000002</v>
      </c>
      <c r="T18" s="49">
        <v>80.049791653141625</v>
      </c>
      <c r="U18" s="12">
        <v>204122.42099999986</v>
      </c>
      <c r="V18" s="33">
        <v>85.821476057559408</v>
      </c>
      <c r="W18" s="33">
        <v>459745.60399999993</v>
      </c>
      <c r="X18" s="14">
        <v>82.513590261842282</v>
      </c>
      <c r="Y18" s="10">
        <v>26793911.811000001</v>
      </c>
      <c r="Z18" s="11">
        <v>8625687.4230000004</v>
      </c>
      <c r="AA18" s="31">
        <v>32.192714090589796</v>
      </c>
      <c r="AB18" s="12">
        <v>4916244.2899999991</v>
      </c>
      <c r="AC18" s="31">
        <v>18.348363332231614</v>
      </c>
      <c r="AD18" s="13">
        <v>13541931.713</v>
      </c>
      <c r="AE18" s="14">
        <v>50.541077422821402</v>
      </c>
      <c r="AF18" s="10">
        <v>33098565.846000001</v>
      </c>
      <c r="AG18" s="11">
        <v>7553795.3899999997</v>
      </c>
      <c r="AH18" s="31">
        <v>22.822122943773664</v>
      </c>
      <c r="AI18" s="12">
        <v>7372977.9119999995</v>
      </c>
      <c r="AJ18" s="31">
        <v>22.275822905151742</v>
      </c>
      <c r="AK18" s="13">
        <v>14926773.301999999</v>
      </c>
      <c r="AL18" s="14">
        <v>45.097945848925406</v>
      </c>
      <c r="AM18" s="10">
        <v>6304654.0350000001</v>
      </c>
      <c r="AN18" s="49">
        <v>23.530173867377144</v>
      </c>
      <c r="AO18" s="11">
        <v>-1071892.0330000008</v>
      </c>
      <c r="AP18" s="49">
        <v>-12.426743289373665</v>
      </c>
      <c r="AQ18" s="12">
        <v>2456733.6220000004</v>
      </c>
      <c r="AR18" s="33">
        <v>49.971756427913405</v>
      </c>
      <c r="AS18" s="33">
        <v>1384841.5889999997</v>
      </c>
      <c r="AT18" s="14">
        <v>10.226322347132927</v>
      </c>
      <c r="AU18" s="10">
        <v>27608969.933000002</v>
      </c>
      <c r="AV18" s="11">
        <v>8945017.6520000007</v>
      </c>
      <c r="AW18" s="31">
        <v>32.398954664760396</v>
      </c>
      <c r="AX18" s="12">
        <v>5154089.675999999</v>
      </c>
      <c r="AY18" s="31">
        <v>18.668170846314343</v>
      </c>
      <c r="AZ18" s="13">
        <v>14099107.328</v>
      </c>
      <c r="BA18" s="14">
        <v>51.067125511074742</v>
      </c>
      <c r="BB18" s="10">
        <v>34656562.428999998</v>
      </c>
      <c r="BC18" s="11">
        <v>8128748.8020000001</v>
      </c>
      <c r="BD18" s="31">
        <v>23.455150286913646</v>
      </c>
      <c r="BE18" s="12">
        <v>7814945.7189999996</v>
      </c>
      <c r="BF18" s="31">
        <v>22.549685171488882</v>
      </c>
      <c r="BG18" s="13">
        <v>15943694.521</v>
      </c>
      <c r="BH18" s="14">
        <v>46.004835458402525</v>
      </c>
      <c r="BI18" s="10">
        <v>7047592.4959999956</v>
      </c>
      <c r="BJ18" s="49">
        <v>25.52645938295678</v>
      </c>
      <c r="BK18" s="11">
        <v>-816268.85000000056</v>
      </c>
      <c r="BL18" s="49">
        <v>-9.1254023385576275</v>
      </c>
      <c r="BM18" s="12">
        <v>2660856.0430000005</v>
      </c>
      <c r="BN18" s="33">
        <v>51.626110725047482</v>
      </c>
      <c r="BO18" s="33">
        <v>1844587.193</v>
      </c>
      <c r="BP18" s="14">
        <v>13.083006959857366</v>
      </c>
    </row>
    <row r="19" spans="2:68" ht="15" customHeight="1" x14ac:dyDescent="0.2">
      <c r="B19" s="24" t="s">
        <v>27</v>
      </c>
      <c r="C19" s="10">
        <v>1143753.825</v>
      </c>
      <c r="D19" s="11">
        <v>453738.74999999994</v>
      </c>
      <c r="E19" s="31">
        <v>39.671014870704361</v>
      </c>
      <c r="F19" s="12">
        <v>376958.20700000023</v>
      </c>
      <c r="G19" s="31">
        <v>32.957984380948432</v>
      </c>
      <c r="H19" s="13">
        <v>830696.95700000017</v>
      </c>
      <c r="I19" s="14">
        <v>72.628999251652786</v>
      </c>
      <c r="J19" s="10">
        <v>1868801.186</v>
      </c>
      <c r="K19" s="11">
        <v>793329.17500000005</v>
      </c>
      <c r="L19" s="31">
        <v>42.451234563803411</v>
      </c>
      <c r="M19" s="12">
        <v>697293.08499999996</v>
      </c>
      <c r="N19" s="31">
        <v>37.312320337964508</v>
      </c>
      <c r="O19" s="13">
        <v>1490622.26</v>
      </c>
      <c r="P19" s="14">
        <v>79.763554901767918</v>
      </c>
      <c r="Q19" s="10">
        <v>725047.36100000003</v>
      </c>
      <c r="R19" s="49">
        <v>63.391906995371151</v>
      </c>
      <c r="S19" s="11">
        <v>339590.4250000001</v>
      </c>
      <c r="T19" s="49">
        <v>74.842720618417573</v>
      </c>
      <c r="U19" s="12">
        <v>320334.87799999974</v>
      </c>
      <c r="V19" s="33">
        <v>84.978884144575616</v>
      </c>
      <c r="W19" s="33">
        <v>659925.30299999984</v>
      </c>
      <c r="X19" s="14">
        <v>79.442364322998202</v>
      </c>
      <c r="Y19" s="10">
        <v>18411345.182</v>
      </c>
      <c r="Z19" s="11">
        <v>4412572.3159999996</v>
      </c>
      <c r="AA19" s="31">
        <v>23.966593816914511</v>
      </c>
      <c r="AB19" s="12">
        <v>5806953.9710000008</v>
      </c>
      <c r="AC19" s="31">
        <v>31.540085276752162</v>
      </c>
      <c r="AD19" s="13">
        <v>10219526.287</v>
      </c>
      <c r="AE19" s="14">
        <v>55.506679093666676</v>
      </c>
      <c r="AF19" s="10">
        <v>40160198.465999998</v>
      </c>
      <c r="AG19" s="11">
        <v>4938067.5199999996</v>
      </c>
      <c r="AH19" s="31">
        <v>12.295924095546027</v>
      </c>
      <c r="AI19" s="12">
        <v>3595913.233</v>
      </c>
      <c r="AJ19" s="31">
        <v>8.9539229644104825</v>
      </c>
      <c r="AK19" s="13">
        <v>8533980.7530000005</v>
      </c>
      <c r="AL19" s="14">
        <v>21.249847059956508</v>
      </c>
      <c r="AM19" s="10">
        <v>21748853.283999998</v>
      </c>
      <c r="AN19" s="49">
        <v>118.12745385526169</v>
      </c>
      <c r="AO19" s="11">
        <v>525495.20399999991</v>
      </c>
      <c r="AP19" s="49">
        <v>11.909044574624938</v>
      </c>
      <c r="AQ19" s="12">
        <v>-2211040.7380000008</v>
      </c>
      <c r="AR19" s="33">
        <v>-38.075740724689147</v>
      </c>
      <c r="AS19" s="33">
        <v>-1685545.534</v>
      </c>
      <c r="AT19" s="14">
        <v>-16.493382243599093</v>
      </c>
      <c r="AU19" s="10">
        <v>19555099.006999999</v>
      </c>
      <c r="AV19" s="11">
        <v>4866311.0659999996</v>
      </c>
      <c r="AW19" s="31">
        <v>24.885126197816952</v>
      </c>
      <c r="AX19" s="12">
        <v>6183912.1780000012</v>
      </c>
      <c r="AY19" s="31">
        <v>31.623016461263582</v>
      </c>
      <c r="AZ19" s="13">
        <v>11050223.244000001</v>
      </c>
      <c r="BA19" s="14">
        <v>56.508142659080541</v>
      </c>
      <c r="BB19" s="10">
        <v>42028999.652000003</v>
      </c>
      <c r="BC19" s="11">
        <v>5731396.6950000003</v>
      </c>
      <c r="BD19" s="31">
        <v>13.636766857303167</v>
      </c>
      <c r="BE19" s="12">
        <v>4293206.318</v>
      </c>
      <c r="BF19" s="31">
        <v>10.214866767107798</v>
      </c>
      <c r="BG19" s="13">
        <v>10024603.013</v>
      </c>
      <c r="BH19" s="14">
        <v>23.851633624410969</v>
      </c>
      <c r="BI19" s="10">
        <v>22473900.645000003</v>
      </c>
      <c r="BJ19" s="49">
        <v>114.92603866109388</v>
      </c>
      <c r="BK19" s="11">
        <v>865085.62900000066</v>
      </c>
      <c r="BL19" s="49">
        <v>17.777031046046179</v>
      </c>
      <c r="BM19" s="12">
        <v>-1890705.8600000013</v>
      </c>
      <c r="BN19" s="33">
        <v>-30.574591061082835</v>
      </c>
      <c r="BO19" s="33">
        <v>-1025620.2310000006</v>
      </c>
      <c r="BP19" s="14">
        <v>-9.2814435360560452</v>
      </c>
    </row>
    <row r="20" spans="2:68" ht="15" customHeight="1" x14ac:dyDescent="0.2">
      <c r="B20" s="24" t="s">
        <v>43</v>
      </c>
      <c r="C20" s="10">
        <v>1036263.642</v>
      </c>
      <c r="D20" s="11">
        <v>398068.78500000003</v>
      </c>
      <c r="E20" s="31">
        <v>38.413852311919676</v>
      </c>
      <c r="F20" s="12">
        <v>278192.23699999985</v>
      </c>
      <c r="G20" s="31">
        <v>26.845700816356526</v>
      </c>
      <c r="H20" s="13">
        <v>676261.02199999988</v>
      </c>
      <c r="I20" s="14">
        <v>65.25955312827621</v>
      </c>
      <c r="J20" s="10">
        <v>1962958.3929999999</v>
      </c>
      <c r="K20" s="11">
        <v>655296.01699999999</v>
      </c>
      <c r="L20" s="31">
        <v>33.383082358587721</v>
      </c>
      <c r="M20" s="12">
        <v>626858.51699999999</v>
      </c>
      <c r="N20" s="31">
        <v>31.934376155674332</v>
      </c>
      <c r="O20" s="13">
        <v>1282154.534</v>
      </c>
      <c r="P20" s="14">
        <v>65.317458514262057</v>
      </c>
      <c r="Q20" s="10">
        <v>926694.75099999993</v>
      </c>
      <c r="R20" s="49">
        <v>89.426542960772906</v>
      </c>
      <c r="S20" s="11">
        <v>257227.23199999996</v>
      </c>
      <c r="T20" s="49">
        <v>64.61878994103995</v>
      </c>
      <c r="U20" s="12">
        <v>348666.28000000014</v>
      </c>
      <c r="V20" s="33">
        <v>125.33285750888882</v>
      </c>
      <c r="W20" s="33">
        <v>605893.5120000001</v>
      </c>
      <c r="X20" s="14">
        <v>89.59462282893486</v>
      </c>
      <c r="Y20" s="10">
        <v>24467328.846999999</v>
      </c>
      <c r="Z20" s="11">
        <v>7981665.0029999996</v>
      </c>
      <c r="AA20" s="31">
        <v>32.621726110403145</v>
      </c>
      <c r="AB20" s="12">
        <v>5506735.3909999998</v>
      </c>
      <c r="AC20" s="31">
        <v>22.506483749962737</v>
      </c>
      <c r="AD20" s="13">
        <v>13488400.393999999</v>
      </c>
      <c r="AE20" s="14">
        <v>55.128209860365885</v>
      </c>
      <c r="AF20" s="10">
        <v>36351985.589000002</v>
      </c>
      <c r="AG20" s="11">
        <v>12270399.809</v>
      </c>
      <c r="AH20" s="31">
        <v>33.754414264273322</v>
      </c>
      <c r="AI20" s="12">
        <v>2937316.1159999999</v>
      </c>
      <c r="AJ20" s="31">
        <v>8.0802081878268091</v>
      </c>
      <c r="AK20" s="13">
        <v>15207715.925000001</v>
      </c>
      <c r="AL20" s="14">
        <v>41.834622452100135</v>
      </c>
      <c r="AM20" s="10">
        <v>11884656.742000002</v>
      </c>
      <c r="AN20" s="49">
        <v>48.573576692076095</v>
      </c>
      <c r="AO20" s="11">
        <v>4288734.8060000008</v>
      </c>
      <c r="AP20" s="49">
        <v>53.732332845189958</v>
      </c>
      <c r="AQ20" s="12">
        <v>-2569419.2749999999</v>
      </c>
      <c r="AR20" s="33">
        <v>-46.659574004579227</v>
      </c>
      <c r="AS20" s="33">
        <v>1719315.5310000014</v>
      </c>
      <c r="AT20" s="14">
        <v>12.746622881722869</v>
      </c>
      <c r="AU20" s="10">
        <v>25503592.489</v>
      </c>
      <c r="AV20" s="11">
        <v>8379733.7879999997</v>
      </c>
      <c r="AW20" s="31">
        <v>32.857072161948473</v>
      </c>
      <c r="AX20" s="12">
        <v>5784927.6279999996</v>
      </c>
      <c r="AY20" s="31">
        <v>22.682795102278657</v>
      </c>
      <c r="AZ20" s="13">
        <v>14164661.415999999</v>
      </c>
      <c r="BA20" s="14">
        <v>55.539867264227126</v>
      </c>
      <c r="BB20" s="10">
        <v>38314943.982000001</v>
      </c>
      <c r="BC20" s="11">
        <v>12925695.825999999</v>
      </c>
      <c r="BD20" s="31">
        <v>33.735390118467535</v>
      </c>
      <c r="BE20" s="12">
        <v>3564174.6329999999</v>
      </c>
      <c r="BF20" s="31">
        <v>9.3023093931036822</v>
      </c>
      <c r="BG20" s="13">
        <v>16489870.459000001</v>
      </c>
      <c r="BH20" s="14">
        <v>43.037699511571219</v>
      </c>
      <c r="BI20" s="10">
        <v>12811351.493000001</v>
      </c>
      <c r="BJ20" s="49">
        <v>50.233517095780478</v>
      </c>
      <c r="BK20" s="11">
        <v>4545962.0379999997</v>
      </c>
      <c r="BL20" s="49">
        <v>54.249480389340498</v>
      </c>
      <c r="BM20" s="12">
        <v>-2220752.9949999996</v>
      </c>
      <c r="BN20" s="33">
        <v>-38.388604625772508</v>
      </c>
      <c r="BO20" s="33">
        <v>2325209.0430000015</v>
      </c>
      <c r="BP20" s="14">
        <v>16.415563879087934</v>
      </c>
    </row>
    <row r="21" spans="2:68" ht="15" customHeight="1" x14ac:dyDescent="0.2">
      <c r="B21" s="24" t="s">
        <v>29</v>
      </c>
      <c r="C21" s="10">
        <v>703143.05599999987</v>
      </c>
      <c r="D21" s="11">
        <v>340749.67180000001</v>
      </c>
      <c r="E21" s="31">
        <v>48.460931085409179</v>
      </c>
      <c r="F21" s="12">
        <v>255373.49719999998</v>
      </c>
      <c r="G21" s="31">
        <v>36.318853613197035</v>
      </c>
      <c r="H21" s="13">
        <v>596123.16899999999</v>
      </c>
      <c r="I21" s="14">
        <v>84.779784698606207</v>
      </c>
      <c r="J21" s="10">
        <v>886803</v>
      </c>
      <c r="K21" s="11">
        <v>475128.28499999997</v>
      </c>
      <c r="L21" s="31">
        <v>53.577658735931202</v>
      </c>
      <c r="M21" s="12">
        <v>212875.64199999999</v>
      </c>
      <c r="N21" s="31">
        <v>24.004840082859442</v>
      </c>
      <c r="O21" s="13">
        <v>688003.92700000003</v>
      </c>
      <c r="P21" s="14">
        <v>77.58249881879064</v>
      </c>
      <c r="Q21" s="10">
        <v>183659.94400000013</v>
      </c>
      <c r="R21" s="49">
        <v>26.119854620309326</v>
      </c>
      <c r="S21" s="11">
        <v>134378.61319999996</v>
      </c>
      <c r="T21" s="49">
        <v>39.436168049744239</v>
      </c>
      <c r="U21" s="12">
        <v>-42497.855199999991</v>
      </c>
      <c r="V21" s="33">
        <v>-16.641450920303249</v>
      </c>
      <c r="W21" s="33">
        <v>91880.758000000031</v>
      </c>
      <c r="X21" s="14">
        <v>15.41304931229741</v>
      </c>
      <c r="Y21" s="10">
        <v>23182287.153999999</v>
      </c>
      <c r="Z21" s="11">
        <v>4568680.0015299991</v>
      </c>
      <c r="AA21" s="31">
        <v>19.707632690339157</v>
      </c>
      <c r="AB21" s="12">
        <v>6198841.7853200007</v>
      </c>
      <c r="AC21" s="31">
        <v>26.739560873097108</v>
      </c>
      <c r="AD21" s="13">
        <v>10767521.78685</v>
      </c>
      <c r="AE21" s="14">
        <v>46.447193563436265</v>
      </c>
      <c r="AF21" s="10">
        <v>30435275.256000001</v>
      </c>
      <c r="AG21" s="11">
        <v>8357997.9445600007</v>
      </c>
      <c r="AH21" s="31">
        <v>27.461548726792962</v>
      </c>
      <c r="AI21" s="12">
        <v>9626178.3813799974</v>
      </c>
      <c r="AJ21" s="31">
        <v>31.628359856815475</v>
      </c>
      <c r="AK21" s="13">
        <v>17984176.325939998</v>
      </c>
      <c r="AL21" s="14">
        <v>59.089908583608441</v>
      </c>
      <c r="AM21" s="10">
        <v>7252988.1020000018</v>
      </c>
      <c r="AN21" s="49">
        <v>31.286766718997054</v>
      </c>
      <c r="AO21" s="11">
        <v>3789317.9430300016</v>
      </c>
      <c r="AP21" s="49">
        <v>82.941198371542811</v>
      </c>
      <c r="AQ21" s="12">
        <v>3427336.5960599966</v>
      </c>
      <c r="AR21" s="33">
        <v>55.28995116759652</v>
      </c>
      <c r="AS21" s="33">
        <v>7216654.5390899982</v>
      </c>
      <c r="AT21" s="14">
        <v>67.022428019634447</v>
      </c>
      <c r="AU21" s="10">
        <v>23885430.210000001</v>
      </c>
      <c r="AV21" s="11">
        <v>4909429.6733299987</v>
      </c>
      <c r="AW21" s="31">
        <v>20.554076816563224</v>
      </c>
      <c r="AX21" s="12">
        <v>6454215.2825200008</v>
      </c>
      <c r="AY21" s="31">
        <v>27.021557601327377</v>
      </c>
      <c r="AZ21" s="13">
        <v>11363644.95585</v>
      </c>
      <c r="BA21" s="14">
        <v>47.575634417890598</v>
      </c>
      <c r="BB21" s="10">
        <v>31322078.256000001</v>
      </c>
      <c r="BC21" s="11">
        <v>8833126.229559999</v>
      </c>
      <c r="BD21" s="31">
        <v>28.200958306040697</v>
      </c>
      <c r="BE21" s="12">
        <v>9839054.0233799983</v>
      </c>
      <c r="BF21" s="31">
        <v>31.412519766293755</v>
      </c>
      <c r="BG21" s="13">
        <v>18672180.252939999</v>
      </c>
      <c r="BH21" s="14">
        <v>59.613478072334459</v>
      </c>
      <c r="BI21" s="10">
        <v>7436648.0460000001</v>
      </c>
      <c r="BJ21" s="49">
        <v>31.13466234695046</v>
      </c>
      <c r="BK21" s="11">
        <v>3923696.5562300002</v>
      </c>
      <c r="BL21" s="49">
        <v>79.921636876582667</v>
      </c>
      <c r="BM21" s="12">
        <v>3384838.7408599975</v>
      </c>
      <c r="BN21" s="33">
        <v>52.443846272484606</v>
      </c>
      <c r="BO21" s="33">
        <v>7308535.2970899995</v>
      </c>
      <c r="BP21" s="14">
        <v>64.315061984821767</v>
      </c>
    </row>
    <row r="22" spans="2:68" ht="15" customHeight="1" x14ac:dyDescent="0.2">
      <c r="B22" s="24" t="s">
        <v>44</v>
      </c>
      <c r="C22" s="10">
        <v>1153188.594</v>
      </c>
      <c r="D22" s="11">
        <v>453393.02799999999</v>
      </c>
      <c r="E22" s="31">
        <v>39.316468300067143</v>
      </c>
      <c r="F22" s="12">
        <v>414573.78900000028</v>
      </c>
      <c r="G22" s="31">
        <v>35.950215875964545</v>
      </c>
      <c r="H22" s="13">
        <v>867966.81700000027</v>
      </c>
      <c r="I22" s="14">
        <v>75.266684176031688</v>
      </c>
      <c r="J22" s="10">
        <v>1527077.7320000001</v>
      </c>
      <c r="K22" s="11">
        <v>599096.93099999998</v>
      </c>
      <c r="L22" s="31">
        <v>39.23159368026198</v>
      </c>
      <c r="M22" s="12">
        <v>354273.04200000002</v>
      </c>
      <c r="N22" s="31">
        <v>23.199411174440463</v>
      </c>
      <c r="O22" s="13">
        <v>953369.973</v>
      </c>
      <c r="P22" s="14">
        <v>62.431004854702444</v>
      </c>
      <c r="Q22" s="10">
        <v>373889.13800000004</v>
      </c>
      <c r="R22" s="49">
        <v>32.422202226533642</v>
      </c>
      <c r="S22" s="11">
        <v>145703.90299999999</v>
      </c>
      <c r="T22" s="49">
        <v>32.136335144527187</v>
      </c>
      <c r="U22" s="12">
        <v>-60300.747000000265</v>
      </c>
      <c r="V22" s="33">
        <v>-14.5452386523163</v>
      </c>
      <c r="W22" s="33">
        <v>85403.155999999726</v>
      </c>
      <c r="X22" s="14">
        <v>9.839449426786059</v>
      </c>
      <c r="Y22" s="10">
        <v>32934119.652000003</v>
      </c>
      <c r="Z22" s="11">
        <v>9855993.9050000012</v>
      </c>
      <c r="AA22" s="31">
        <v>29.926392474260272</v>
      </c>
      <c r="AB22" s="12">
        <v>10572215.07866</v>
      </c>
      <c r="AC22" s="31">
        <v>32.101101199521445</v>
      </c>
      <c r="AD22" s="13">
        <v>20428208.983660001</v>
      </c>
      <c r="AE22" s="14">
        <v>62.027493673781706</v>
      </c>
      <c r="AF22" s="10">
        <v>36030583.936999999</v>
      </c>
      <c r="AG22" s="11">
        <v>8190073.9299999997</v>
      </c>
      <c r="AH22" s="31">
        <v>22.730894243402947</v>
      </c>
      <c r="AI22" s="12">
        <v>9631421.2061999999</v>
      </c>
      <c r="AJ22" s="31">
        <v>26.731238169885565</v>
      </c>
      <c r="AK22" s="13">
        <v>17821495.1362</v>
      </c>
      <c r="AL22" s="14">
        <v>49.462132413288515</v>
      </c>
      <c r="AM22" s="10">
        <v>3096464.2849999964</v>
      </c>
      <c r="AN22" s="49">
        <v>9.4019950061484536</v>
      </c>
      <c r="AO22" s="11">
        <v>-1665919.9750000015</v>
      </c>
      <c r="AP22" s="49">
        <v>-16.902607601602419</v>
      </c>
      <c r="AQ22" s="12">
        <v>-940793.87246000022</v>
      </c>
      <c r="AR22" s="33">
        <v>-8.8987394359673129</v>
      </c>
      <c r="AS22" s="33">
        <v>-2606713.8474600017</v>
      </c>
      <c r="AT22" s="14">
        <v>-12.760364109966982</v>
      </c>
      <c r="AU22" s="10">
        <v>34087308.245999999</v>
      </c>
      <c r="AV22" s="11">
        <v>10309386.933000002</v>
      </c>
      <c r="AW22" s="31">
        <v>30.24406285940681</v>
      </c>
      <c r="AX22" s="12">
        <v>10986788.867660001</v>
      </c>
      <c r="AY22" s="31">
        <v>32.231318437850703</v>
      </c>
      <c r="AZ22" s="13">
        <v>21296175.800660003</v>
      </c>
      <c r="BA22" s="14">
        <v>62.475381297257513</v>
      </c>
      <c r="BB22" s="10">
        <v>37557661.669</v>
      </c>
      <c r="BC22" s="11">
        <v>8789170.8609999996</v>
      </c>
      <c r="BD22" s="31">
        <v>23.4018053052929</v>
      </c>
      <c r="BE22" s="12">
        <v>9985694.2482000012</v>
      </c>
      <c r="BF22" s="31">
        <v>26.587635663277108</v>
      </c>
      <c r="BG22" s="13">
        <v>18774865.109200001</v>
      </c>
      <c r="BH22" s="14">
        <v>49.989440968570008</v>
      </c>
      <c r="BI22" s="10">
        <v>3470353.4230000004</v>
      </c>
      <c r="BJ22" s="49">
        <v>10.180778716686238</v>
      </c>
      <c r="BK22" s="11">
        <v>-1520216.0720000025</v>
      </c>
      <c r="BL22" s="49">
        <v>-14.745940586766046</v>
      </c>
      <c r="BM22" s="12">
        <v>-1001094.6194599997</v>
      </c>
      <c r="BN22" s="33">
        <v>-9.1118035626110636</v>
      </c>
      <c r="BO22" s="33">
        <v>-2521310.6914600022</v>
      </c>
      <c r="BP22" s="14">
        <v>-11.839265016688408</v>
      </c>
    </row>
    <row r="23" spans="2:68" ht="15" customHeight="1" x14ac:dyDescent="0.2">
      <c r="B23" s="24" t="s">
        <v>45</v>
      </c>
      <c r="C23" s="10">
        <v>1002142.523</v>
      </c>
      <c r="D23" s="11">
        <v>439454.4709999999</v>
      </c>
      <c r="E23" s="31">
        <v>43.851494264952954</v>
      </c>
      <c r="F23" s="12">
        <v>346655.8420000003</v>
      </c>
      <c r="G23" s="31">
        <v>34.591471177398617</v>
      </c>
      <c r="H23" s="13">
        <v>786110.3130000002</v>
      </c>
      <c r="I23" s="14">
        <v>78.442965442351579</v>
      </c>
      <c r="J23" s="10">
        <v>1771600.5160000001</v>
      </c>
      <c r="K23" s="11">
        <v>796021.56400000001</v>
      </c>
      <c r="L23" s="31">
        <v>44.932339814242859</v>
      </c>
      <c r="M23" s="12">
        <v>649521.79</v>
      </c>
      <c r="N23" s="31">
        <v>36.662993950042406</v>
      </c>
      <c r="O23" s="13">
        <v>1445543.3540000001</v>
      </c>
      <c r="P23" s="14">
        <v>81.595333764285272</v>
      </c>
      <c r="Q23" s="10">
        <v>769457.99300000002</v>
      </c>
      <c r="R23" s="49">
        <v>76.781293612465547</v>
      </c>
      <c r="S23" s="11">
        <v>356567.09300000011</v>
      </c>
      <c r="T23" s="49">
        <v>81.138574421285199</v>
      </c>
      <c r="U23" s="12">
        <v>302865.94799999974</v>
      </c>
      <c r="V23" s="33">
        <v>87.367905370537358</v>
      </c>
      <c r="W23" s="33">
        <v>659433.04099999985</v>
      </c>
      <c r="X23" s="14">
        <v>83.88556034628688</v>
      </c>
      <c r="Y23" s="10">
        <v>19992048.733000003</v>
      </c>
      <c r="Z23" s="11">
        <v>5540565.8729999997</v>
      </c>
      <c r="AA23" s="31">
        <v>27.713847375003791</v>
      </c>
      <c r="AB23" s="12">
        <v>4206412.1879999992</v>
      </c>
      <c r="AC23" s="31">
        <v>21.04042584218324</v>
      </c>
      <c r="AD23" s="13">
        <v>9746978.0609999988</v>
      </c>
      <c r="AE23" s="14">
        <v>48.754273217187027</v>
      </c>
      <c r="AF23" s="10">
        <v>29227038.195</v>
      </c>
      <c r="AG23" s="11">
        <v>9904100.2569999993</v>
      </c>
      <c r="AH23" s="31">
        <v>33.886773579042774</v>
      </c>
      <c r="AI23" s="12">
        <v>9282300.7440000009</v>
      </c>
      <c r="AJ23" s="31">
        <v>31.759293165696018</v>
      </c>
      <c r="AK23" s="13">
        <v>19186401.000999998</v>
      </c>
      <c r="AL23" s="14">
        <v>65.646066744738789</v>
      </c>
      <c r="AM23" s="10">
        <v>9234989.4619999975</v>
      </c>
      <c r="AN23" s="49">
        <v>46.193312077897261</v>
      </c>
      <c r="AO23" s="11">
        <v>4363534.3839999996</v>
      </c>
      <c r="AP23" s="49">
        <v>78.756114159099724</v>
      </c>
      <c r="AQ23" s="12">
        <v>5075888.5560000017</v>
      </c>
      <c r="AR23" s="33">
        <v>120.67026076237688</v>
      </c>
      <c r="AS23" s="33">
        <v>9439422.9399999995</v>
      </c>
      <c r="AT23" s="14">
        <v>96.844610513379507</v>
      </c>
      <c r="AU23" s="10">
        <v>20994191.256000005</v>
      </c>
      <c r="AV23" s="11">
        <v>5980020.3439999996</v>
      </c>
      <c r="AW23" s="31">
        <v>28.484166268090693</v>
      </c>
      <c r="AX23" s="12">
        <v>4553068.03</v>
      </c>
      <c r="AY23" s="31">
        <v>21.687275182361514</v>
      </c>
      <c r="AZ23" s="13">
        <v>10533088.374</v>
      </c>
      <c r="BA23" s="14">
        <v>50.171441450452214</v>
      </c>
      <c r="BB23" s="10">
        <v>30998638.710999999</v>
      </c>
      <c r="BC23" s="11">
        <v>10700121.821</v>
      </c>
      <c r="BD23" s="31">
        <v>34.518037778229967</v>
      </c>
      <c r="BE23" s="12">
        <v>9931822.534</v>
      </c>
      <c r="BF23" s="31">
        <v>32.039544144484154</v>
      </c>
      <c r="BG23" s="13">
        <v>20631944.355</v>
      </c>
      <c r="BH23" s="14">
        <v>66.557581922714121</v>
      </c>
      <c r="BI23" s="10">
        <v>10004447.454999994</v>
      </c>
      <c r="BJ23" s="49">
        <v>47.653407235397971</v>
      </c>
      <c r="BK23" s="11">
        <v>4720101.4770000009</v>
      </c>
      <c r="BL23" s="49">
        <v>78.931194301635998</v>
      </c>
      <c r="BM23" s="12">
        <v>5378754.5039999997</v>
      </c>
      <c r="BN23" s="33">
        <v>118.13472736536291</v>
      </c>
      <c r="BO23" s="33">
        <v>10098855.981000001</v>
      </c>
      <c r="BP23" s="14">
        <v>95.877444700152097</v>
      </c>
    </row>
    <row r="24" spans="2:68" ht="15" customHeight="1" x14ac:dyDescent="0.2">
      <c r="B24" s="24" t="s">
        <v>46</v>
      </c>
      <c r="C24" s="10">
        <v>1362057.192</v>
      </c>
      <c r="D24" s="11">
        <v>474697.7350000001</v>
      </c>
      <c r="E24" s="31">
        <v>34.851527365232698</v>
      </c>
      <c r="F24" s="12">
        <v>534144.90752000001</v>
      </c>
      <c r="G24" s="31">
        <v>39.216041048590569</v>
      </c>
      <c r="H24" s="13">
        <v>1008842.6425200001</v>
      </c>
      <c r="I24" s="14">
        <v>74.067568413823253</v>
      </c>
      <c r="J24" s="10">
        <v>1878964.3570000001</v>
      </c>
      <c r="K24" s="11">
        <v>796126.36049999995</v>
      </c>
      <c r="L24" s="31">
        <v>42.370487632405897</v>
      </c>
      <c r="M24" s="12">
        <v>408721.42777999997</v>
      </c>
      <c r="N24" s="31">
        <v>21.75248435433733</v>
      </c>
      <c r="O24" s="13">
        <v>1204847.78828</v>
      </c>
      <c r="P24" s="14">
        <v>64.122971986743224</v>
      </c>
      <c r="Q24" s="10">
        <v>516907.16500000004</v>
      </c>
      <c r="R24" s="49">
        <v>37.950474329274712</v>
      </c>
      <c r="S24" s="11">
        <v>321428.62549999985</v>
      </c>
      <c r="T24" s="49">
        <v>67.712272842422522</v>
      </c>
      <c r="U24" s="12">
        <v>-125423.47974000004</v>
      </c>
      <c r="V24" s="33">
        <v>-23.481171115593536</v>
      </c>
      <c r="W24" s="33">
        <v>196005.14575999987</v>
      </c>
      <c r="X24" s="14">
        <v>19.428713408703292</v>
      </c>
      <c r="Y24" s="10">
        <v>76551835.953000009</v>
      </c>
      <c r="Z24" s="11">
        <v>19110034.89607</v>
      </c>
      <c r="AA24" s="31">
        <v>24.963522635567948</v>
      </c>
      <c r="AB24" s="12">
        <v>16808091.073929999</v>
      </c>
      <c r="AC24" s="31">
        <v>21.956483296167505</v>
      </c>
      <c r="AD24" s="13">
        <v>35918125.969999999</v>
      </c>
      <c r="AE24" s="14">
        <v>46.920005931735453</v>
      </c>
      <c r="AF24" s="10">
        <v>109749463.914</v>
      </c>
      <c r="AG24" s="11">
        <v>27718084.758200001</v>
      </c>
      <c r="AH24" s="31">
        <v>25.255781458686645</v>
      </c>
      <c r="AI24" s="12">
        <v>24330788.993429996</v>
      </c>
      <c r="AJ24" s="31">
        <v>22.169392109737935</v>
      </c>
      <c r="AK24" s="13">
        <v>52048873.751630001</v>
      </c>
      <c r="AL24" s="14">
        <v>47.425173568424576</v>
      </c>
      <c r="AM24" s="10">
        <v>33197627.960999995</v>
      </c>
      <c r="AN24" s="49">
        <v>43.3662074171312</v>
      </c>
      <c r="AO24" s="11">
        <v>8608049.8621300012</v>
      </c>
      <c r="AP24" s="49">
        <v>45.04465799746005</v>
      </c>
      <c r="AQ24" s="12">
        <v>7522697.919499997</v>
      </c>
      <c r="AR24" s="33">
        <v>44.756408603520676</v>
      </c>
      <c r="AS24" s="33">
        <v>16130747.781630002</v>
      </c>
      <c r="AT24" s="14">
        <v>44.909770056218782</v>
      </c>
      <c r="AU24" s="10">
        <v>77913893.145000011</v>
      </c>
      <c r="AV24" s="11">
        <v>19584732.631069999</v>
      </c>
      <c r="AW24" s="31">
        <v>25.136380484315225</v>
      </c>
      <c r="AX24" s="12">
        <v>17342235.981450003</v>
      </c>
      <c r="AY24" s="31">
        <v>22.258207466511269</v>
      </c>
      <c r="AZ24" s="13">
        <v>36926968.612520002</v>
      </c>
      <c r="BA24" s="14">
        <v>47.394587950826491</v>
      </c>
      <c r="BB24" s="10">
        <v>111628428.271</v>
      </c>
      <c r="BC24" s="11">
        <v>28514211.118700001</v>
      </c>
      <c r="BD24" s="31">
        <v>25.543861505848792</v>
      </c>
      <c r="BE24" s="12">
        <v>24739510.421210002</v>
      </c>
      <c r="BF24" s="31">
        <v>22.162374588980118</v>
      </c>
      <c r="BG24" s="13">
        <v>53253721.539910004</v>
      </c>
      <c r="BH24" s="14">
        <v>47.70623609482891</v>
      </c>
      <c r="BI24" s="10">
        <v>33714535.125999987</v>
      </c>
      <c r="BJ24" s="49">
        <v>43.271531899010952</v>
      </c>
      <c r="BK24" s="11">
        <v>8929478.4876300022</v>
      </c>
      <c r="BL24" s="49">
        <v>45.594079101513607</v>
      </c>
      <c r="BM24" s="12">
        <v>7397274.4397599995</v>
      </c>
      <c r="BN24" s="33">
        <v>42.654675254519894</v>
      </c>
      <c r="BO24" s="33">
        <v>16326752.927390002</v>
      </c>
      <c r="BP24" s="14">
        <v>44.213629065274681</v>
      </c>
    </row>
    <row r="25" spans="2:68" ht="15" customHeight="1" x14ac:dyDescent="0.2">
      <c r="B25" s="24" t="s">
        <v>33</v>
      </c>
      <c r="C25" s="10">
        <v>1245939.317</v>
      </c>
      <c r="D25" s="11">
        <v>630132.60900000017</v>
      </c>
      <c r="E25" s="31">
        <v>50.574903641153831</v>
      </c>
      <c r="F25" s="12">
        <v>340317.6649999998</v>
      </c>
      <c r="G25" s="31">
        <v>27.314144465673024</v>
      </c>
      <c r="H25" s="13">
        <v>970450.27399999998</v>
      </c>
      <c r="I25" s="14">
        <v>77.889048106826849</v>
      </c>
      <c r="J25" s="10">
        <v>1650861.0349999999</v>
      </c>
      <c r="K25" s="11">
        <v>629375.76500000001</v>
      </c>
      <c r="L25" s="31">
        <v>38.124091104979044</v>
      </c>
      <c r="M25" s="12">
        <v>584503.93799999997</v>
      </c>
      <c r="N25" s="31">
        <v>35.406004842800108</v>
      </c>
      <c r="O25" s="13">
        <v>1213879.703</v>
      </c>
      <c r="P25" s="14">
        <v>73.530095947779145</v>
      </c>
      <c r="Q25" s="10">
        <v>404921.71799999988</v>
      </c>
      <c r="R25" s="49">
        <v>32.499312966138611</v>
      </c>
      <c r="S25" s="11">
        <v>-756.84400000015739</v>
      </c>
      <c r="T25" s="49">
        <v>-0.12010868651937312</v>
      </c>
      <c r="U25" s="12">
        <v>244186.27300000016</v>
      </c>
      <c r="V25" s="33">
        <v>71.752453108774205</v>
      </c>
      <c r="W25" s="33">
        <v>243429.429</v>
      </c>
      <c r="X25" s="14">
        <v>25.084173349411614</v>
      </c>
      <c r="Y25" s="10">
        <v>102434704.10600001</v>
      </c>
      <c r="Z25" s="11">
        <v>23603907.134000003</v>
      </c>
      <c r="AA25" s="31">
        <v>23.042881160250676</v>
      </c>
      <c r="AB25" s="12">
        <v>34144513.673729993</v>
      </c>
      <c r="AC25" s="31">
        <v>33.332954853266386</v>
      </c>
      <c r="AD25" s="13">
        <v>57748420.807729997</v>
      </c>
      <c r="AE25" s="14">
        <v>56.375836013517066</v>
      </c>
      <c r="AF25" s="10">
        <v>198236145.83500001</v>
      </c>
      <c r="AG25" s="11">
        <v>40008296.248000003</v>
      </c>
      <c r="AH25" s="31">
        <v>20.182139881442474</v>
      </c>
      <c r="AI25" s="12">
        <v>82159339.950839996</v>
      </c>
      <c r="AJ25" s="31">
        <v>41.445186297772636</v>
      </c>
      <c r="AK25" s="13">
        <v>122167636.19883999</v>
      </c>
      <c r="AL25" s="14">
        <v>61.627326179215117</v>
      </c>
      <c r="AM25" s="10">
        <v>95801441.729000002</v>
      </c>
      <c r="AN25" s="49">
        <v>93.524399338200979</v>
      </c>
      <c r="AO25" s="11">
        <v>16404389.114</v>
      </c>
      <c r="AP25" s="49">
        <v>69.498617414785826</v>
      </c>
      <c r="AQ25" s="12">
        <v>48014826.277110003</v>
      </c>
      <c r="AR25" s="33">
        <v>140.62237563527376</v>
      </c>
      <c r="AS25" s="33">
        <v>64419215.391109996</v>
      </c>
      <c r="AT25" s="14">
        <v>111.55147533053764</v>
      </c>
      <c r="AU25" s="10">
        <v>103680643.42300001</v>
      </c>
      <c r="AV25" s="11">
        <v>24234039.743000004</v>
      </c>
      <c r="AW25" s="31">
        <v>23.37373587095626</v>
      </c>
      <c r="AX25" s="12">
        <v>34484831.338729993</v>
      </c>
      <c r="AY25" s="31">
        <v>33.26062628492528</v>
      </c>
      <c r="AZ25" s="13">
        <v>58718871.081729993</v>
      </c>
      <c r="BA25" s="14">
        <v>56.634362155881533</v>
      </c>
      <c r="BB25" s="10">
        <v>208421116</v>
      </c>
      <c r="BC25" s="11">
        <v>40637672.012999997</v>
      </c>
      <c r="BD25" s="31">
        <v>20.330321940049568</v>
      </c>
      <c r="BE25" s="12">
        <v>82743843.88883999</v>
      </c>
      <c r="BF25" s="31">
        <v>41.395308872003824</v>
      </c>
      <c r="BG25" s="13">
        <v>123381515.90184</v>
      </c>
      <c r="BH25" s="14">
        <v>61.725630812053389</v>
      </c>
      <c r="BI25" s="10">
        <v>104740472.57699999</v>
      </c>
      <c r="BJ25" s="49">
        <v>101.0222054175301</v>
      </c>
      <c r="BK25" s="11">
        <v>16403632.269999992</v>
      </c>
      <c r="BL25" s="49">
        <v>67.688393862348846</v>
      </c>
      <c r="BM25" s="12">
        <v>48259012.550109997</v>
      </c>
      <c r="BN25" s="33">
        <v>139.94272460283196</v>
      </c>
      <c r="BO25" s="33">
        <v>64662644.820110008</v>
      </c>
      <c r="BP25" s="14">
        <v>110.12242508904329</v>
      </c>
    </row>
    <row r="26" spans="2:68" ht="15" customHeight="1" thickBot="1" x14ac:dyDescent="0.25">
      <c r="B26" s="24" t="s">
        <v>34</v>
      </c>
      <c r="C26" s="10">
        <v>4741149.8169999998</v>
      </c>
      <c r="D26" s="11">
        <v>1849454.4800000002</v>
      </c>
      <c r="E26" s="31">
        <v>39.00856440706734</v>
      </c>
      <c r="F26" s="12">
        <v>1848956.4189999991</v>
      </c>
      <c r="G26" s="31">
        <v>38.998059339325849</v>
      </c>
      <c r="H26" s="13">
        <v>3698410.8989999993</v>
      </c>
      <c r="I26" s="14">
        <v>78.006623746393188</v>
      </c>
      <c r="J26" s="10">
        <v>2180464.9679999999</v>
      </c>
      <c r="K26" s="11">
        <v>882678.76300000004</v>
      </c>
      <c r="L26" s="31">
        <v>40.481217352903606</v>
      </c>
      <c r="M26" s="12">
        <v>749668.27</v>
      </c>
      <c r="N26" s="31">
        <v>34.381119669518121</v>
      </c>
      <c r="O26" s="13">
        <v>1632347.0330000001</v>
      </c>
      <c r="P26" s="14">
        <v>74.862337022421727</v>
      </c>
      <c r="Q26" s="10">
        <v>-2560684.8489999999</v>
      </c>
      <c r="R26" s="49">
        <v>-54.009785554937253</v>
      </c>
      <c r="S26" s="11">
        <v>-966775.71700000018</v>
      </c>
      <c r="T26" s="49">
        <v>-52.273561066504328</v>
      </c>
      <c r="U26" s="12">
        <v>-1099288.148999999</v>
      </c>
      <c r="V26" s="33">
        <v>-59.454519192753331</v>
      </c>
      <c r="W26" s="33">
        <v>-2066063.8659999992</v>
      </c>
      <c r="X26" s="14">
        <v>-55.863556603692558</v>
      </c>
      <c r="Y26" s="10">
        <v>29799673.879000001</v>
      </c>
      <c r="Z26" s="11">
        <v>9816706.1909999996</v>
      </c>
      <c r="AA26" s="31">
        <v>32.942327593450237</v>
      </c>
      <c r="AB26" s="12">
        <v>6279071.2280000001</v>
      </c>
      <c r="AC26" s="31">
        <v>21.070939411940671</v>
      </c>
      <c r="AD26" s="13">
        <v>16095777.419</v>
      </c>
      <c r="AE26" s="14">
        <v>54.013267005390908</v>
      </c>
      <c r="AF26" s="10">
        <v>31524275.899</v>
      </c>
      <c r="AG26" s="11">
        <v>9234152.6720000003</v>
      </c>
      <c r="AH26" s="31">
        <v>29.292195962201063</v>
      </c>
      <c r="AI26" s="12">
        <v>17403436.432</v>
      </c>
      <c r="AJ26" s="31">
        <v>55.206458945349048</v>
      </c>
      <c r="AK26" s="13">
        <v>26637589.103999998</v>
      </c>
      <c r="AL26" s="14">
        <v>84.498654907550105</v>
      </c>
      <c r="AM26" s="10">
        <v>1724602.0199999996</v>
      </c>
      <c r="AN26" s="49">
        <v>5.7873184351031988</v>
      </c>
      <c r="AO26" s="11">
        <v>-582553.51899999939</v>
      </c>
      <c r="AP26" s="49">
        <v>-5.9343073701654339</v>
      </c>
      <c r="AQ26" s="12">
        <v>11124365.204</v>
      </c>
      <c r="AR26" s="33">
        <v>177.16577500178025</v>
      </c>
      <c r="AS26" s="33">
        <v>10541811.684999999</v>
      </c>
      <c r="AT26" s="14">
        <v>65.494268531298701</v>
      </c>
      <c r="AU26" s="10">
        <v>34540823.696000002</v>
      </c>
      <c r="AV26" s="11">
        <v>11666160.671</v>
      </c>
      <c r="AW26" s="31">
        <v>33.774992668605641</v>
      </c>
      <c r="AX26" s="12">
        <v>8128027.6469999999</v>
      </c>
      <c r="AY26" s="31">
        <v>23.53165552314627</v>
      </c>
      <c r="AZ26" s="13">
        <v>19794188.318</v>
      </c>
      <c r="BA26" s="14">
        <v>57.306648191751904</v>
      </c>
      <c r="BB26" s="10">
        <v>33704740.866999999</v>
      </c>
      <c r="BC26" s="11">
        <v>10116831.435000001</v>
      </c>
      <c r="BD26" s="31">
        <v>30.016048706386279</v>
      </c>
      <c r="BE26" s="12">
        <v>18153104.702</v>
      </c>
      <c r="BF26" s="31">
        <v>53.859202696833478</v>
      </c>
      <c r="BG26" s="13">
        <v>28269936.136999998</v>
      </c>
      <c r="BH26" s="14">
        <v>83.87525140321975</v>
      </c>
      <c r="BI26" s="10">
        <v>-836082.82900000364</v>
      </c>
      <c r="BJ26" s="49">
        <v>-2.4205642469864612</v>
      </c>
      <c r="BK26" s="11">
        <v>-1549329.2359999996</v>
      </c>
      <c r="BL26" s="49">
        <v>-13.280540871097005</v>
      </c>
      <c r="BM26" s="12">
        <v>10025077.055</v>
      </c>
      <c r="BN26" s="33">
        <v>123.3396032886304</v>
      </c>
      <c r="BO26" s="33">
        <v>8475747.8189999983</v>
      </c>
      <c r="BP26" s="14">
        <v>42.819375479481067</v>
      </c>
    </row>
    <row r="27" spans="2:68" s="26" customFormat="1" ht="15" customHeight="1" thickBot="1" x14ac:dyDescent="0.25">
      <c r="B27" s="25" t="s">
        <v>47</v>
      </c>
      <c r="C27" s="16">
        <v>29944919.948000006</v>
      </c>
      <c r="D27" s="28">
        <v>11804691.419940002</v>
      </c>
      <c r="E27" s="32">
        <v>39.4213490650137</v>
      </c>
      <c r="F27" s="29">
        <v>8960546.7145799994</v>
      </c>
      <c r="G27" s="32">
        <v>29.923428515221211</v>
      </c>
      <c r="H27" s="30">
        <v>20765238.134520002</v>
      </c>
      <c r="I27" s="18">
        <v>69.344777580234918</v>
      </c>
      <c r="J27" s="16">
        <v>37758068.074000001</v>
      </c>
      <c r="K27" s="28">
        <v>15190600.94155</v>
      </c>
      <c r="L27" s="32">
        <v>40.231404085025645</v>
      </c>
      <c r="M27" s="29">
        <v>12282510.636730002</v>
      </c>
      <c r="N27" s="32">
        <v>32.529499689068231</v>
      </c>
      <c r="O27" s="30">
        <v>27473111.578279998</v>
      </c>
      <c r="P27" s="18">
        <v>72.760903774093862</v>
      </c>
      <c r="Q27" s="16">
        <v>7813148.1259999946</v>
      </c>
      <c r="R27" s="50">
        <v>26.091731551019983</v>
      </c>
      <c r="S27" s="28">
        <v>3385909.5216099974</v>
      </c>
      <c r="T27" s="50">
        <v>28.682744861002107</v>
      </c>
      <c r="U27" s="29">
        <v>3321963.9221500028</v>
      </c>
      <c r="V27" s="35">
        <v>37.073228096057207</v>
      </c>
      <c r="W27" s="17">
        <v>6707873.4437599964</v>
      </c>
      <c r="X27" s="36">
        <v>32.303378368721283</v>
      </c>
      <c r="Y27" s="16">
        <v>917291238.32800007</v>
      </c>
      <c r="Z27" s="28">
        <v>258288123.88774002</v>
      </c>
      <c r="AA27" s="32">
        <v>28.157700967310749</v>
      </c>
      <c r="AB27" s="29">
        <v>271953043.42605996</v>
      </c>
      <c r="AC27" s="32">
        <v>29.647404451585579</v>
      </c>
      <c r="AD27" s="30">
        <v>530241167.31379998</v>
      </c>
      <c r="AE27" s="18">
        <v>57.805105418896332</v>
      </c>
      <c r="AF27" s="16">
        <v>1363071954.664</v>
      </c>
      <c r="AG27" s="28">
        <v>369349051.25520003</v>
      </c>
      <c r="AH27" s="32">
        <v>27.09681246036973</v>
      </c>
      <c r="AI27" s="29">
        <v>391462849.24101001</v>
      </c>
      <c r="AJ27" s="32">
        <v>28.719162469857025</v>
      </c>
      <c r="AK27" s="30">
        <v>760811900.49620998</v>
      </c>
      <c r="AL27" s="18">
        <v>55.815974930226751</v>
      </c>
      <c r="AM27" s="16">
        <v>445780716.33599997</v>
      </c>
      <c r="AN27" s="50">
        <v>48.597511641836924</v>
      </c>
      <c r="AO27" s="28">
        <v>111060927.36746001</v>
      </c>
      <c r="AP27" s="50">
        <v>42.998851707069008</v>
      </c>
      <c r="AQ27" s="29">
        <v>119509805.81495005</v>
      </c>
      <c r="AR27" s="35">
        <v>43.945015032509829</v>
      </c>
      <c r="AS27" s="17">
        <v>230570733.18241</v>
      </c>
      <c r="AT27" s="36">
        <v>43.48412522371293</v>
      </c>
      <c r="AU27" s="16">
        <v>947236158.27600002</v>
      </c>
      <c r="AV27" s="28">
        <v>270092815.30768001</v>
      </c>
      <c r="AW27" s="32">
        <v>28.513778000119583</v>
      </c>
      <c r="AX27" s="29">
        <v>280913590.14064002</v>
      </c>
      <c r="AY27" s="32">
        <v>29.656130383780084</v>
      </c>
      <c r="AZ27" s="30">
        <v>551006405.44832003</v>
      </c>
      <c r="BA27" s="18">
        <v>58.16990838389966</v>
      </c>
      <c r="BB27" s="16">
        <v>1421435785.0439999</v>
      </c>
      <c r="BC27" s="28">
        <v>384539652.19674999</v>
      </c>
      <c r="BD27" s="32">
        <v>27.450843139779796</v>
      </c>
      <c r="BE27" s="29">
        <v>403745359.87773997</v>
      </c>
      <c r="BF27" s="32">
        <v>28.821866559412918</v>
      </c>
      <c r="BG27" s="30">
        <v>788285012.07448995</v>
      </c>
      <c r="BH27" s="18">
        <v>56.272709699192717</v>
      </c>
      <c r="BI27" s="16">
        <v>474199626.76799989</v>
      </c>
      <c r="BJ27" s="50">
        <v>50.061394154448067</v>
      </c>
      <c r="BK27" s="28">
        <v>114446836.88906997</v>
      </c>
      <c r="BL27" s="50">
        <v>42.373151154982139</v>
      </c>
      <c r="BM27" s="29">
        <v>122831769.73709995</v>
      </c>
      <c r="BN27" s="35">
        <v>43.725819628592532</v>
      </c>
      <c r="BO27" s="17">
        <v>237278606.62616992</v>
      </c>
      <c r="BP27" s="36">
        <v>43.062767379829445</v>
      </c>
    </row>
  </sheetData>
  <mergeCells count="13">
    <mergeCell ref="AU5:BA5"/>
    <mergeCell ref="BB5:BH5"/>
    <mergeCell ref="BI5:BP5"/>
    <mergeCell ref="B4:B6"/>
    <mergeCell ref="C4:X4"/>
    <mergeCell ref="Y4:AT4"/>
    <mergeCell ref="AU4:BP4"/>
    <mergeCell ref="C5:I5"/>
    <mergeCell ref="J5:P5"/>
    <mergeCell ref="Q5:X5"/>
    <mergeCell ref="Y5:AE5"/>
    <mergeCell ref="AF5:AL5"/>
    <mergeCell ref="AM5:AT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27"/>
  <sheetViews>
    <sheetView showGridLines="0" workbookViewId="0">
      <pane xSplit="2" ySplit="6" topLeftCell="AU7" activePane="bottomRight" state="frozen"/>
      <selection activeCell="AU5" sqref="AU5:BA5"/>
      <selection pane="topRight" activeCell="AU5" sqref="AU5:BA5"/>
      <selection pane="bottomLeft" activeCell="AU5" sqref="AU5:BA5"/>
      <selection pane="bottomRight" activeCell="AU5" sqref="AU5:BA5"/>
    </sheetView>
  </sheetViews>
  <sheetFormatPr baseColWidth="10" defaultRowHeight="15" outlineLevelCol="1" x14ac:dyDescent="0.2"/>
  <cols>
    <col min="1" max="1" width="5.21875" style="27" customWidth="1"/>
    <col min="2" max="2" width="41" style="27" customWidth="1"/>
    <col min="3" max="3" width="8.88671875" style="27" hidden="1" customWidth="1" outlineLevel="1"/>
    <col min="4" max="4" width="7.88671875" style="27" hidden="1" customWidth="1" outlineLevel="1"/>
    <col min="5" max="5" width="4.88671875" style="27" hidden="1" customWidth="1" outlineLevel="1"/>
    <col min="6" max="6" width="12.21875" style="27" hidden="1" customWidth="1" outlineLevel="1"/>
    <col min="7" max="7" width="4.44140625" style="27" hidden="1" customWidth="1" outlineLevel="1"/>
    <col min="8" max="8" width="11" style="27" hidden="1" customWidth="1" outlineLevel="1"/>
    <col min="9" max="9" width="5.88671875" style="27" hidden="1" customWidth="1" outlineLevel="1"/>
    <col min="10" max="10" width="8.88671875" style="27" hidden="1" customWidth="1" outlineLevel="1"/>
    <col min="11" max="11" width="8.77734375" style="27" hidden="1" customWidth="1" outlineLevel="1"/>
    <col min="12" max="12" width="4.88671875" style="27" hidden="1" customWidth="1" outlineLevel="1"/>
    <col min="13" max="13" width="12" style="27" hidden="1" customWidth="1" outlineLevel="1"/>
    <col min="14" max="14" width="4.44140625" style="27" hidden="1" customWidth="1" outlineLevel="1"/>
    <col min="15" max="15" width="11" style="27" hidden="1" customWidth="1" outlineLevel="1"/>
    <col min="16" max="16" width="5.88671875" style="27" hidden="1" customWidth="1" outlineLevel="1"/>
    <col min="17" max="17" width="8.88671875" style="27" hidden="1" customWidth="1" outlineLevel="1"/>
    <col min="18" max="18" width="5.21875" style="27" hidden="1" customWidth="1" outlineLevel="1"/>
    <col min="19" max="19" width="8.33203125" style="27" hidden="1" customWidth="1" outlineLevel="1"/>
    <col min="20" max="20" width="5.21875" style="27" hidden="1" customWidth="1" outlineLevel="1"/>
    <col min="21" max="21" width="12.33203125" style="27" hidden="1" customWidth="1" outlineLevel="1"/>
    <col min="22" max="22" width="5.21875" style="27" hidden="1" customWidth="1" outlineLevel="1"/>
    <col min="23" max="23" width="11.5546875" style="27" hidden="1" customWidth="1" outlineLevel="1"/>
    <col min="24" max="24" width="5.21875" style="27" hidden="1" customWidth="1" outlineLevel="1"/>
    <col min="25" max="26" width="9.5546875" style="27" hidden="1" customWidth="1" outlineLevel="1"/>
    <col min="27" max="27" width="4.88671875" style="27" hidden="1" customWidth="1" outlineLevel="1"/>
    <col min="28" max="28" width="12" style="27" hidden="1" customWidth="1" outlineLevel="1"/>
    <col min="29" max="29" width="4.44140625" style="27" hidden="1" customWidth="1" outlineLevel="1"/>
    <col min="30" max="30" width="11" style="27" hidden="1" customWidth="1" outlineLevel="1"/>
    <col min="31" max="31" width="5.88671875" style="27" hidden="1" customWidth="1" outlineLevel="1"/>
    <col min="32" max="32" width="10.77734375" style="27" hidden="1" customWidth="1" outlineLevel="1"/>
    <col min="33" max="33" width="9.5546875" style="27" hidden="1" customWidth="1" outlineLevel="1"/>
    <col min="34" max="34" width="4.88671875" style="27" hidden="1" customWidth="1" outlineLevel="1"/>
    <col min="35" max="35" width="12" style="27" hidden="1" customWidth="1" outlineLevel="1"/>
    <col min="36" max="36" width="4.44140625" style="27" hidden="1" customWidth="1" outlineLevel="1"/>
    <col min="37" max="37" width="11" style="27" hidden="1" customWidth="1" outlineLevel="1"/>
    <col min="38" max="38" width="5.88671875" style="27" hidden="1" customWidth="1" outlineLevel="1"/>
    <col min="39" max="39" width="9.5546875" style="27" hidden="1" customWidth="1" outlineLevel="1"/>
    <col min="40" max="40" width="5.21875" style="27" hidden="1" customWidth="1" outlineLevel="1"/>
    <col min="41" max="41" width="9.109375" style="27" hidden="1" customWidth="1" outlineLevel="1"/>
    <col min="42" max="42" width="4.77734375" style="27" hidden="1" customWidth="1" outlineLevel="1"/>
    <col min="43" max="43" width="12.109375" style="27" hidden="1" customWidth="1" outlineLevel="1"/>
    <col min="44" max="44" width="5.21875" style="27" hidden="1" customWidth="1" outlineLevel="1"/>
    <col min="45" max="45" width="11.5546875" style="27" hidden="1" customWidth="1" outlineLevel="1"/>
    <col min="46" max="46" width="5.21875" style="27" hidden="1" customWidth="1" outlineLevel="1"/>
    <col min="47" max="47" width="9.5546875" style="27" bestFit="1" customWidth="1" collapsed="1"/>
    <col min="48" max="48" width="9.5546875" style="27" bestFit="1" customWidth="1"/>
    <col min="49" max="49" width="4.88671875" style="27" bestFit="1" customWidth="1"/>
    <col min="50" max="50" width="12" style="27" bestFit="1" customWidth="1"/>
    <col min="51" max="51" width="4.44140625" style="27" bestFit="1" customWidth="1"/>
    <col min="52" max="52" width="11" style="27" bestFit="1" customWidth="1"/>
    <col min="53" max="53" width="5.88671875" style="27" bestFit="1" customWidth="1"/>
    <col min="54" max="54" width="10.77734375" style="27" bestFit="1" customWidth="1"/>
    <col min="55" max="55" width="9.5546875" style="27" bestFit="1" customWidth="1"/>
    <col min="56" max="56" width="4.88671875" style="27" bestFit="1" customWidth="1"/>
    <col min="57" max="57" width="12" style="27" bestFit="1" customWidth="1"/>
    <col min="58" max="58" width="4.44140625" style="27" bestFit="1" customWidth="1"/>
    <col min="59" max="59" width="11" style="27" bestFit="1" customWidth="1"/>
    <col min="60" max="60" width="5.88671875" style="27" bestFit="1" customWidth="1"/>
    <col min="61" max="61" width="11.5546875" style="27" customWidth="1"/>
    <col min="62" max="62" width="5.21875" style="27" bestFit="1" customWidth="1"/>
    <col min="63" max="63" width="11.5546875" style="27" customWidth="1"/>
    <col min="64" max="64" width="5.21875" style="27" bestFit="1" customWidth="1"/>
    <col min="65" max="65" width="11.88671875" style="27" customWidth="1"/>
    <col min="66" max="66" width="5.21875" style="27" bestFit="1" customWidth="1"/>
    <col min="67" max="67" width="11.5546875" style="27" customWidth="1"/>
    <col min="68" max="68" width="4.77734375" style="27" customWidth="1"/>
    <col min="69" max="16384" width="11.5546875" style="27"/>
  </cols>
  <sheetData>
    <row r="1" spans="2:68" ht="60" customHeight="1" x14ac:dyDescent="0.2"/>
    <row r="2" spans="2:68" ht="63" customHeight="1" x14ac:dyDescent="0.2"/>
    <row r="3" spans="2:68" ht="32.25" customHeight="1" thickBot="1" x14ac:dyDescent="0.25">
      <c r="BP3" s="48"/>
    </row>
    <row r="4" spans="2:68" s="21" customFormat="1" ht="15" customHeight="1" thickBot="1" x14ac:dyDescent="0.25">
      <c r="B4" s="89" t="s">
        <v>0</v>
      </c>
      <c r="C4" s="92" t="s">
        <v>1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3"/>
      <c r="Y4" s="94" t="s">
        <v>2</v>
      </c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6"/>
      <c r="AU4" s="97" t="s">
        <v>48</v>
      </c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9"/>
    </row>
    <row r="5" spans="2:68" s="21" customFormat="1" ht="15" customHeight="1" thickBot="1" x14ac:dyDescent="0.25">
      <c r="B5" s="90"/>
      <c r="C5" s="100" t="s">
        <v>49</v>
      </c>
      <c r="D5" s="101"/>
      <c r="E5" s="101"/>
      <c r="F5" s="101"/>
      <c r="G5" s="101"/>
      <c r="H5" s="101"/>
      <c r="I5" s="102"/>
      <c r="J5" s="103" t="s">
        <v>50</v>
      </c>
      <c r="K5" s="104"/>
      <c r="L5" s="104"/>
      <c r="M5" s="104"/>
      <c r="N5" s="104"/>
      <c r="O5" s="104"/>
      <c r="P5" s="105"/>
      <c r="Q5" s="106" t="s">
        <v>6</v>
      </c>
      <c r="R5" s="107"/>
      <c r="S5" s="107"/>
      <c r="T5" s="107"/>
      <c r="U5" s="107"/>
      <c r="V5" s="107"/>
      <c r="W5" s="107"/>
      <c r="X5" s="108"/>
      <c r="Y5" s="109" t="s">
        <v>49</v>
      </c>
      <c r="Z5" s="81"/>
      <c r="AA5" s="81"/>
      <c r="AB5" s="81"/>
      <c r="AC5" s="81"/>
      <c r="AD5" s="81"/>
      <c r="AE5" s="82"/>
      <c r="AF5" s="110" t="s">
        <v>50</v>
      </c>
      <c r="AG5" s="111"/>
      <c r="AH5" s="111"/>
      <c r="AI5" s="111"/>
      <c r="AJ5" s="111"/>
      <c r="AK5" s="111"/>
      <c r="AL5" s="112"/>
      <c r="AM5" s="86" t="s">
        <v>6</v>
      </c>
      <c r="AN5" s="87"/>
      <c r="AO5" s="87"/>
      <c r="AP5" s="87"/>
      <c r="AQ5" s="87"/>
      <c r="AR5" s="87"/>
      <c r="AS5" s="87"/>
      <c r="AT5" s="88"/>
      <c r="AU5" s="80" t="s">
        <v>49</v>
      </c>
      <c r="AV5" s="81"/>
      <c r="AW5" s="81"/>
      <c r="AX5" s="81"/>
      <c r="AY5" s="81"/>
      <c r="AZ5" s="81"/>
      <c r="BA5" s="82"/>
      <c r="BB5" s="83" t="s">
        <v>50</v>
      </c>
      <c r="BC5" s="84"/>
      <c r="BD5" s="84"/>
      <c r="BE5" s="84"/>
      <c r="BF5" s="84"/>
      <c r="BG5" s="84"/>
      <c r="BH5" s="85"/>
      <c r="BI5" s="86" t="s">
        <v>6</v>
      </c>
      <c r="BJ5" s="87"/>
      <c r="BK5" s="87"/>
      <c r="BL5" s="87"/>
      <c r="BM5" s="87"/>
      <c r="BN5" s="87"/>
      <c r="BO5" s="87"/>
      <c r="BP5" s="88"/>
    </row>
    <row r="6" spans="2:68" s="22" customFormat="1" ht="27.75" customHeight="1" thickBot="1" x14ac:dyDescent="0.25">
      <c r="B6" s="91"/>
      <c r="C6" s="2" t="s">
        <v>7</v>
      </c>
      <c r="D6" s="3" t="s">
        <v>8</v>
      </c>
      <c r="E6" s="4" t="s">
        <v>9</v>
      </c>
      <c r="F6" s="5" t="s">
        <v>10</v>
      </c>
      <c r="G6" s="4" t="s">
        <v>11</v>
      </c>
      <c r="H6" s="4" t="s">
        <v>12</v>
      </c>
      <c r="I6" s="6" t="s">
        <v>13</v>
      </c>
      <c r="J6" s="2" t="s">
        <v>7</v>
      </c>
      <c r="K6" s="3" t="s">
        <v>8</v>
      </c>
      <c r="L6" s="4" t="s">
        <v>9</v>
      </c>
      <c r="M6" s="5" t="s">
        <v>10</v>
      </c>
      <c r="N6" s="4" t="s">
        <v>11</v>
      </c>
      <c r="O6" s="4" t="s">
        <v>12</v>
      </c>
      <c r="P6" s="6" t="s">
        <v>13</v>
      </c>
      <c r="Q6" s="2" t="s">
        <v>7</v>
      </c>
      <c r="R6" s="4" t="s">
        <v>14</v>
      </c>
      <c r="S6" s="3" t="s">
        <v>8</v>
      </c>
      <c r="T6" s="4" t="s">
        <v>14</v>
      </c>
      <c r="U6" s="5" t="s">
        <v>10</v>
      </c>
      <c r="V6" s="4" t="s">
        <v>14</v>
      </c>
      <c r="W6" s="4" t="s">
        <v>12</v>
      </c>
      <c r="X6" s="7" t="s">
        <v>14</v>
      </c>
      <c r="Y6" s="2" t="s">
        <v>7</v>
      </c>
      <c r="Z6" s="3" t="s">
        <v>8</v>
      </c>
      <c r="AA6" s="4" t="s">
        <v>9</v>
      </c>
      <c r="AB6" s="5" t="s">
        <v>10</v>
      </c>
      <c r="AC6" s="4" t="s">
        <v>11</v>
      </c>
      <c r="AD6" s="4" t="s">
        <v>12</v>
      </c>
      <c r="AE6" s="6" t="s">
        <v>13</v>
      </c>
      <c r="AF6" s="2" t="s">
        <v>7</v>
      </c>
      <c r="AG6" s="3" t="s">
        <v>8</v>
      </c>
      <c r="AH6" s="4" t="s">
        <v>9</v>
      </c>
      <c r="AI6" s="5" t="s">
        <v>10</v>
      </c>
      <c r="AJ6" s="4" t="s">
        <v>11</v>
      </c>
      <c r="AK6" s="4" t="s">
        <v>12</v>
      </c>
      <c r="AL6" s="6" t="s">
        <v>13</v>
      </c>
      <c r="AM6" s="2" t="s">
        <v>7</v>
      </c>
      <c r="AN6" s="4" t="s">
        <v>14</v>
      </c>
      <c r="AO6" s="3" t="s">
        <v>8</v>
      </c>
      <c r="AP6" s="4" t="s">
        <v>14</v>
      </c>
      <c r="AQ6" s="5" t="s">
        <v>10</v>
      </c>
      <c r="AR6" s="4" t="s">
        <v>14</v>
      </c>
      <c r="AS6" s="4" t="s">
        <v>12</v>
      </c>
      <c r="AT6" s="7" t="s">
        <v>14</v>
      </c>
      <c r="AU6" s="2" t="s">
        <v>7</v>
      </c>
      <c r="AV6" s="3" t="s">
        <v>8</v>
      </c>
      <c r="AW6" s="4" t="s">
        <v>51</v>
      </c>
      <c r="AX6" s="5" t="s">
        <v>10</v>
      </c>
      <c r="AY6" s="4" t="s">
        <v>11</v>
      </c>
      <c r="AZ6" s="4" t="s">
        <v>12</v>
      </c>
      <c r="BA6" s="6" t="s">
        <v>13</v>
      </c>
      <c r="BB6" s="2" t="s">
        <v>7</v>
      </c>
      <c r="BC6" s="3" t="s">
        <v>8</v>
      </c>
      <c r="BD6" s="4" t="s">
        <v>9</v>
      </c>
      <c r="BE6" s="5" t="s">
        <v>10</v>
      </c>
      <c r="BF6" s="4" t="s">
        <v>11</v>
      </c>
      <c r="BG6" s="4" t="s">
        <v>12</v>
      </c>
      <c r="BH6" s="6" t="s">
        <v>13</v>
      </c>
      <c r="BI6" s="2" t="s">
        <v>7</v>
      </c>
      <c r="BJ6" s="4" t="s">
        <v>14</v>
      </c>
      <c r="BK6" s="3" t="s">
        <v>8</v>
      </c>
      <c r="BL6" s="4" t="s">
        <v>14</v>
      </c>
      <c r="BM6" s="5" t="s">
        <v>10</v>
      </c>
      <c r="BN6" s="4" t="s">
        <v>14</v>
      </c>
      <c r="BO6" s="4" t="s">
        <v>12</v>
      </c>
      <c r="BP6" s="7" t="s">
        <v>14</v>
      </c>
    </row>
    <row r="7" spans="2:68" s="21" customFormat="1" ht="15" customHeight="1" x14ac:dyDescent="0.2">
      <c r="B7" s="23" t="s">
        <v>38</v>
      </c>
      <c r="C7" s="10">
        <v>1879081.5249999999</v>
      </c>
      <c r="D7" s="11">
        <v>1024840.347</v>
      </c>
      <c r="E7" s="31">
        <v>54.539429682275234</v>
      </c>
      <c r="F7" s="12">
        <v>597856.69600000011</v>
      </c>
      <c r="G7" s="31">
        <v>31.816432019893341</v>
      </c>
      <c r="H7" s="13">
        <v>1622697.0430000001</v>
      </c>
      <c r="I7" s="14">
        <v>86.355861702168568</v>
      </c>
      <c r="J7" s="10">
        <v>1708437.0490000001</v>
      </c>
      <c r="K7" s="11">
        <v>929162.31852999993</v>
      </c>
      <c r="L7" s="31">
        <v>54.38668747402</v>
      </c>
      <c r="M7" s="12">
        <v>470815.43747</v>
      </c>
      <c r="N7" s="31">
        <v>27.558254941004854</v>
      </c>
      <c r="O7" s="13">
        <v>1399977.7560000001</v>
      </c>
      <c r="P7" s="14">
        <v>81.944942415024855</v>
      </c>
      <c r="Q7" s="10">
        <v>-170644.47599999979</v>
      </c>
      <c r="R7" s="49">
        <v>-9.0812704893152407</v>
      </c>
      <c r="S7" s="11">
        <v>-95678.028470000019</v>
      </c>
      <c r="T7" s="49">
        <v>-9.3358959519965126</v>
      </c>
      <c r="U7" s="12">
        <v>-127041.25853000011</v>
      </c>
      <c r="V7" s="33">
        <v>-21.249449806279344</v>
      </c>
      <c r="W7" s="38">
        <v>-222719.28700000001</v>
      </c>
      <c r="X7" s="34">
        <v>-13.725253765683975</v>
      </c>
      <c r="Y7" s="10">
        <v>46454347.073999986</v>
      </c>
      <c r="Z7" s="11">
        <v>20329700.228500001</v>
      </c>
      <c r="AA7" s="31">
        <v>43.762750978106681</v>
      </c>
      <c r="AB7" s="12">
        <v>22503885.051599994</v>
      </c>
      <c r="AC7" s="31">
        <v>48.443012266972929</v>
      </c>
      <c r="AD7" s="13">
        <v>42833585.280099995</v>
      </c>
      <c r="AE7" s="14">
        <v>92.205763245079609</v>
      </c>
      <c r="AF7" s="10">
        <v>41539764.550999999</v>
      </c>
      <c r="AG7" s="11">
        <v>12500242.0134</v>
      </c>
      <c r="AH7" s="31">
        <v>30.092231259647516</v>
      </c>
      <c r="AI7" s="12">
        <v>24045925.7216</v>
      </c>
      <c r="AJ7" s="31">
        <v>57.886523868179061</v>
      </c>
      <c r="AK7" s="13">
        <v>36546167.734999999</v>
      </c>
      <c r="AL7" s="14">
        <v>87.978755127826574</v>
      </c>
      <c r="AM7" s="10">
        <v>-4914582.522999987</v>
      </c>
      <c r="AN7" s="49">
        <v>-10.579381333616091</v>
      </c>
      <c r="AO7" s="11">
        <v>-7829458.2151000015</v>
      </c>
      <c r="AP7" s="49">
        <v>-38.512413498965238</v>
      </c>
      <c r="AQ7" s="12">
        <v>1542040.6700000055</v>
      </c>
      <c r="AR7" s="33">
        <v>6.8523309040381379</v>
      </c>
      <c r="AS7" s="38">
        <v>-6287417.545099996</v>
      </c>
      <c r="AT7" s="34">
        <v>-14.678709484590028</v>
      </c>
      <c r="AU7" s="10">
        <v>48333428.598999985</v>
      </c>
      <c r="AV7" s="11">
        <v>21354540.5755</v>
      </c>
      <c r="AW7" s="31">
        <v>44.181721004459888</v>
      </c>
      <c r="AX7" s="12">
        <v>23101741.747599993</v>
      </c>
      <c r="AY7" s="31">
        <v>47.796612856216797</v>
      </c>
      <c r="AZ7" s="13">
        <v>44456282.323099993</v>
      </c>
      <c r="BA7" s="14">
        <v>91.978333860676685</v>
      </c>
      <c r="BB7" s="10">
        <v>43248201.600000001</v>
      </c>
      <c r="BC7" s="11">
        <v>13429404.33193</v>
      </c>
      <c r="BD7" s="31">
        <v>31.051937040383205</v>
      </c>
      <c r="BE7" s="12">
        <v>24516741.15907</v>
      </c>
      <c r="BF7" s="31">
        <v>56.688463917699636</v>
      </c>
      <c r="BG7" s="13">
        <v>37946145.490999997</v>
      </c>
      <c r="BH7" s="14">
        <v>87.740400958082844</v>
      </c>
      <c r="BI7" s="10">
        <v>-5085226.9989999831</v>
      </c>
      <c r="BJ7" s="49">
        <v>-10.521138570966587</v>
      </c>
      <c r="BK7" s="11">
        <v>-7925136.2435699999</v>
      </c>
      <c r="BL7" s="49">
        <v>-37.112183310852799</v>
      </c>
      <c r="BM7" s="12">
        <v>1414999.4114700072</v>
      </c>
      <c r="BN7" s="33">
        <v>6.1250767449904915</v>
      </c>
      <c r="BO7" s="38">
        <v>-6510136.8320999965</v>
      </c>
      <c r="BP7" s="34">
        <v>-14.643907434241877</v>
      </c>
    </row>
    <row r="8" spans="2:68" s="21" customFormat="1" ht="15" customHeight="1" x14ac:dyDescent="0.2">
      <c r="B8" s="24" t="s">
        <v>39</v>
      </c>
      <c r="C8" s="10">
        <v>1602688.8759999999</v>
      </c>
      <c r="D8" s="11">
        <v>974165.00199999998</v>
      </c>
      <c r="E8" s="31">
        <v>60.783163631317308</v>
      </c>
      <c r="F8" s="12">
        <v>448652.33799999987</v>
      </c>
      <c r="G8" s="31">
        <v>27.993726338186669</v>
      </c>
      <c r="H8" s="13">
        <v>1422817.3399999999</v>
      </c>
      <c r="I8" s="14">
        <v>88.776889969503969</v>
      </c>
      <c r="J8" s="10">
        <v>1526054</v>
      </c>
      <c r="K8" s="11">
        <v>892039.45400000003</v>
      </c>
      <c r="L8" s="31">
        <v>58.453990094714868</v>
      </c>
      <c r="M8" s="12">
        <v>435934.62400000001</v>
      </c>
      <c r="N8" s="31">
        <v>28.566133570633806</v>
      </c>
      <c r="O8" s="13">
        <v>1327974.078</v>
      </c>
      <c r="P8" s="14">
        <v>87.020123665348663</v>
      </c>
      <c r="Q8" s="10">
        <v>-76634.875999999931</v>
      </c>
      <c r="R8" s="49">
        <v>-4.7816439701800197</v>
      </c>
      <c r="S8" s="11">
        <v>-82125.547999999952</v>
      </c>
      <c r="T8" s="49">
        <v>-8.4303529516450393</v>
      </c>
      <c r="U8" s="12">
        <v>-12717.713999999862</v>
      </c>
      <c r="V8" s="33">
        <v>-2.8346478827443145</v>
      </c>
      <c r="W8" s="33">
        <v>-94843.261999999871</v>
      </c>
      <c r="X8" s="14">
        <v>-6.6658775749809092</v>
      </c>
      <c r="Y8" s="10">
        <v>22145610.641999997</v>
      </c>
      <c r="Z8" s="11">
        <v>14978463.787999999</v>
      </c>
      <c r="AA8" s="31">
        <v>67.636264495650295</v>
      </c>
      <c r="AB8" s="12">
        <v>6164949.504809998</v>
      </c>
      <c r="AC8" s="31">
        <v>27.838245711400418</v>
      </c>
      <c r="AD8" s="13">
        <v>21143413.292809997</v>
      </c>
      <c r="AE8" s="14">
        <v>95.474510207050713</v>
      </c>
      <c r="AF8" s="10">
        <v>25149239.666999999</v>
      </c>
      <c r="AG8" s="11">
        <v>10671304.686000001</v>
      </c>
      <c r="AH8" s="31">
        <v>42.431917733093663</v>
      </c>
      <c r="AI8" s="12">
        <v>13697185.094000001</v>
      </c>
      <c r="AJ8" s="31">
        <v>54.463615104726181</v>
      </c>
      <c r="AK8" s="13">
        <v>24368489.780000001</v>
      </c>
      <c r="AL8" s="14">
        <v>96.895532837819857</v>
      </c>
      <c r="AM8" s="10">
        <v>3003629.0250000022</v>
      </c>
      <c r="AN8" s="49">
        <v>13.563089650386543</v>
      </c>
      <c r="AO8" s="11">
        <v>-4307159.1019999981</v>
      </c>
      <c r="AP8" s="49">
        <v>-28.75567990791339</v>
      </c>
      <c r="AQ8" s="12">
        <v>7532235.5891900025</v>
      </c>
      <c r="AR8" s="33">
        <v>122.17838253684357</v>
      </c>
      <c r="AS8" s="33">
        <v>3225076.4871900044</v>
      </c>
      <c r="AT8" s="14">
        <v>15.253338912344489</v>
      </c>
      <c r="AU8" s="10">
        <v>23748299.517999995</v>
      </c>
      <c r="AV8" s="11">
        <v>15952628.789999999</v>
      </c>
      <c r="AW8" s="31">
        <v>67.173772917546046</v>
      </c>
      <c r="AX8" s="12">
        <v>6613601.8428099975</v>
      </c>
      <c r="AY8" s="31">
        <v>27.848738549879016</v>
      </c>
      <c r="AZ8" s="13">
        <v>22566230.632809997</v>
      </c>
      <c r="BA8" s="14">
        <v>95.022511467425062</v>
      </c>
      <c r="BB8" s="10">
        <v>26675293.666999999</v>
      </c>
      <c r="BC8" s="11">
        <v>11563344.140000001</v>
      </c>
      <c r="BD8" s="31">
        <v>43.348516737437123</v>
      </c>
      <c r="BE8" s="12">
        <v>14133119.718</v>
      </c>
      <c r="BF8" s="31">
        <v>52.98205858361019</v>
      </c>
      <c r="BG8" s="13">
        <v>25696463.857999999</v>
      </c>
      <c r="BH8" s="14">
        <v>96.33057532104732</v>
      </c>
      <c r="BI8" s="10">
        <v>2926994.1490000039</v>
      </c>
      <c r="BJ8" s="49">
        <v>12.325068356079525</v>
      </c>
      <c r="BK8" s="11">
        <v>-4389284.6499999985</v>
      </c>
      <c r="BL8" s="49">
        <v>-27.514491233892734</v>
      </c>
      <c r="BM8" s="12">
        <v>7519517.8751900028</v>
      </c>
      <c r="BN8" s="33">
        <v>113.69777095615268</v>
      </c>
      <c r="BO8" s="33">
        <v>3130233.2251900025</v>
      </c>
      <c r="BP8" s="14">
        <v>13.871316287261656</v>
      </c>
    </row>
    <row r="9" spans="2:68" s="21" customFormat="1" ht="15" customHeight="1" x14ac:dyDescent="0.2">
      <c r="B9" s="24" t="s">
        <v>40</v>
      </c>
      <c r="C9" s="10">
        <v>1031402.6680000001</v>
      </c>
      <c r="D9" s="11">
        <v>685717.09900000016</v>
      </c>
      <c r="E9" s="31">
        <v>66.483936902129486</v>
      </c>
      <c r="F9" s="12">
        <v>306814.96299999987</v>
      </c>
      <c r="G9" s="31">
        <v>29.747350139683743</v>
      </c>
      <c r="H9" s="13">
        <v>992532.06200000003</v>
      </c>
      <c r="I9" s="14">
        <v>96.231287041813232</v>
      </c>
      <c r="J9" s="10">
        <v>1222916.4739999999</v>
      </c>
      <c r="K9" s="11">
        <v>884923.37300000002</v>
      </c>
      <c r="L9" s="31">
        <v>72.361718221485006</v>
      </c>
      <c r="M9" s="12">
        <v>207326.83300000001</v>
      </c>
      <c r="N9" s="31">
        <v>16.953474534680282</v>
      </c>
      <c r="O9" s="13">
        <v>1092250.206</v>
      </c>
      <c r="P9" s="14">
        <v>89.315192756165303</v>
      </c>
      <c r="Q9" s="10">
        <v>191513.80599999987</v>
      </c>
      <c r="R9" s="49">
        <v>18.568286852637836</v>
      </c>
      <c r="S9" s="11">
        <v>199206.27399999986</v>
      </c>
      <c r="T9" s="49">
        <v>29.050795771391403</v>
      </c>
      <c r="U9" s="12">
        <v>-99488.129999999859</v>
      </c>
      <c r="V9" s="33">
        <v>-32.426101069914218</v>
      </c>
      <c r="W9" s="33">
        <v>99718.143999999971</v>
      </c>
      <c r="X9" s="14">
        <v>10.046843605138871</v>
      </c>
      <c r="Y9" s="10">
        <v>32001809.432999998</v>
      </c>
      <c r="Z9" s="11">
        <v>16541125.511299998</v>
      </c>
      <c r="AA9" s="31">
        <v>51.68809453081402</v>
      </c>
      <c r="AB9" s="12">
        <v>14570334.008700006</v>
      </c>
      <c r="AC9" s="31">
        <v>45.529719309168811</v>
      </c>
      <c r="AD9" s="13">
        <v>31111459.520000003</v>
      </c>
      <c r="AE9" s="14">
        <v>97.217813839982824</v>
      </c>
      <c r="AF9" s="10">
        <v>32069335.967999998</v>
      </c>
      <c r="AG9" s="11">
        <v>11855691.632999999</v>
      </c>
      <c r="AH9" s="31">
        <v>36.96893395245246</v>
      </c>
      <c r="AI9" s="12">
        <v>17680484.945</v>
      </c>
      <c r="AJ9" s="31">
        <v>55.132058121322679</v>
      </c>
      <c r="AK9" s="13">
        <v>29536176.578000002</v>
      </c>
      <c r="AL9" s="14">
        <v>92.100992073775146</v>
      </c>
      <c r="AM9" s="10">
        <v>67526.535000000149</v>
      </c>
      <c r="AN9" s="49">
        <v>0.21100849044606629</v>
      </c>
      <c r="AO9" s="11">
        <v>-4685433.8782999981</v>
      </c>
      <c r="AP9" s="49">
        <v>-28.325967752914782</v>
      </c>
      <c r="AQ9" s="12">
        <v>3110150.9362999946</v>
      </c>
      <c r="AR9" s="33">
        <v>21.3457765240173</v>
      </c>
      <c r="AS9" s="33">
        <v>-1575282.9420000017</v>
      </c>
      <c r="AT9" s="14">
        <v>-5.0633527526644349</v>
      </c>
      <c r="AU9" s="10">
        <v>33136768.653999999</v>
      </c>
      <c r="AV9" s="11">
        <v>17226842.610299997</v>
      </c>
      <c r="AW9" s="31">
        <v>51.987092616589557</v>
      </c>
      <c r="AX9" s="12">
        <v>14877148.971700005</v>
      </c>
      <c r="AY9" s="31">
        <v>44.896197112762707</v>
      </c>
      <c r="AZ9" s="13">
        <v>32103991.582000002</v>
      </c>
      <c r="BA9" s="14">
        <v>96.883289729352256</v>
      </c>
      <c r="BB9" s="10">
        <v>33292252.442000002</v>
      </c>
      <c r="BC9" s="11">
        <v>12740615.005999999</v>
      </c>
      <c r="BD9" s="31">
        <v>38.269008767718631</v>
      </c>
      <c r="BE9" s="12">
        <v>17887811.778000001</v>
      </c>
      <c r="BF9" s="31">
        <v>53.729653195328851</v>
      </c>
      <c r="BG9" s="13">
        <v>30628426.784000002</v>
      </c>
      <c r="BH9" s="14">
        <v>91.998661963047482</v>
      </c>
      <c r="BI9" s="10">
        <v>155483.7880000025</v>
      </c>
      <c r="BJ9" s="49">
        <v>0.46921831643724193</v>
      </c>
      <c r="BK9" s="11">
        <v>-4486227.6042999979</v>
      </c>
      <c r="BL9" s="49">
        <v>-26.042076924866457</v>
      </c>
      <c r="BM9" s="12">
        <v>3010662.8062999956</v>
      </c>
      <c r="BN9" s="33">
        <v>20.236826370610501</v>
      </c>
      <c r="BO9" s="33">
        <v>-1475564.7980000004</v>
      </c>
      <c r="BP9" s="14">
        <v>-4.5962035413294746</v>
      </c>
    </row>
    <row r="10" spans="2:68" s="21" customFormat="1" ht="15" customHeight="1" x14ac:dyDescent="0.2">
      <c r="B10" s="24" t="s">
        <v>41</v>
      </c>
      <c r="C10" s="10">
        <v>1421818.6800000002</v>
      </c>
      <c r="D10" s="11">
        <v>1035878.4500000002</v>
      </c>
      <c r="E10" s="31">
        <v>72.855875687327455</v>
      </c>
      <c r="F10" s="12">
        <v>222941.68999999994</v>
      </c>
      <c r="G10" s="31">
        <v>15.680036641521683</v>
      </c>
      <c r="H10" s="13">
        <v>1258820.1400000001</v>
      </c>
      <c r="I10" s="14">
        <v>88.535912328849136</v>
      </c>
      <c r="J10" s="10">
        <v>1857586</v>
      </c>
      <c r="K10" s="11">
        <v>1265204.628</v>
      </c>
      <c r="L10" s="31">
        <v>68.110150916296746</v>
      </c>
      <c r="M10" s="12">
        <v>484918.46500000003</v>
      </c>
      <c r="N10" s="31">
        <v>26.104765270625425</v>
      </c>
      <c r="O10" s="13">
        <v>1750123.0930000001</v>
      </c>
      <c r="P10" s="14">
        <v>94.214916186922167</v>
      </c>
      <c r="Q10" s="10">
        <v>435767.31999999983</v>
      </c>
      <c r="R10" s="49">
        <v>30.648585936428951</v>
      </c>
      <c r="S10" s="11">
        <v>229326.17799999984</v>
      </c>
      <c r="T10" s="49">
        <v>22.138328874396393</v>
      </c>
      <c r="U10" s="12">
        <v>261976.77500000008</v>
      </c>
      <c r="V10" s="33">
        <v>117.5091006980346</v>
      </c>
      <c r="W10" s="33">
        <v>491302.95299999998</v>
      </c>
      <c r="X10" s="14">
        <v>39.028844343084621</v>
      </c>
      <c r="Y10" s="10">
        <v>63471323.488000005</v>
      </c>
      <c r="Z10" s="11">
        <v>41945384.633600004</v>
      </c>
      <c r="AA10" s="31">
        <v>66.085567983359084</v>
      </c>
      <c r="AB10" s="12">
        <v>13500051.467399992</v>
      </c>
      <c r="AC10" s="31">
        <v>21.269528860466149</v>
      </c>
      <c r="AD10" s="13">
        <v>55445436.100999996</v>
      </c>
      <c r="AE10" s="14">
        <v>87.355096843825237</v>
      </c>
      <c r="AF10" s="10">
        <v>91689499.694999993</v>
      </c>
      <c r="AG10" s="11">
        <v>43102088.715000004</v>
      </c>
      <c r="AH10" s="31">
        <v>47.008751120222811</v>
      </c>
      <c r="AI10" s="12">
        <v>46940543.872000001</v>
      </c>
      <c r="AJ10" s="31">
        <v>51.195113975040876</v>
      </c>
      <c r="AK10" s="13">
        <v>90042632.586999997</v>
      </c>
      <c r="AL10" s="14">
        <v>98.20386509526368</v>
      </c>
      <c r="AM10" s="10">
        <v>28218176.206999987</v>
      </c>
      <c r="AN10" s="49">
        <v>44.45815000586046</v>
      </c>
      <c r="AO10" s="11">
        <v>1156704.0813999996</v>
      </c>
      <c r="AP10" s="49">
        <v>2.7576432818628422</v>
      </c>
      <c r="AQ10" s="12">
        <v>33440492.404600009</v>
      </c>
      <c r="AR10" s="33">
        <v>247.70640678928015</v>
      </c>
      <c r="AS10" s="33">
        <v>34597196.486000001</v>
      </c>
      <c r="AT10" s="14">
        <v>62.398637144773076</v>
      </c>
      <c r="AU10" s="10">
        <v>64893142.168000005</v>
      </c>
      <c r="AV10" s="11">
        <v>42981263.083600007</v>
      </c>
      <c r="AW10" s="31">
        <v>66.233906461682864</v>
      </c>
      <c r="AX10" s="12">
        <v>13722993.15739999</v>
      </c>
      <c r="AY10" s="31">
        <v>21.147062230201342</v>
      </c>
      <c r="AZ10" s="13">
        <v>56704256.240999997</v>
      </c>
      <c r="BA10" s="14">
        <v>87.380968691884206</v>
      </c>
      <c r="BB10" s="10">
        <v>93547085.694999993</v>
      </c>
      <c r="BC10" s="11">
        <v>44367293.343000002</v>
      </c>
      <c r="BD10" s="31">
        <v>47.427766470090461</v>
      </c>
      <c r="BE10" s="12">
        <v>47425462.336999997</v>
      </c>
      <c r="BF10" s="31">
        <v>50.696889149091731</v>
      </c>
      <c r="BG10" s="13">
        <v>91792755.680000007</v>
      </c>
      <c r="BH10" s="14">
        <v>98.124655619182192</v>
      </c>
      <c r="BI10" s="10">
        <v>28653943.526999988</v>
      </c>
      <c r="BJ10" s="49">
        <v>44.155580342863672</v>
      </c>
      <c r="BK10" s="11">
        <v>1386030.2593999952</v>
      </c>
      <c r="BL10" s="49">
        <v>3.2247313363130337</v>
      </c>
      <c r="BM10" s="12">
        <v>33702469.179600008</v>
      </c>
      <c r="BN10" s="33">
        <v>245.59124086880627</v>
      </c>
      <c r="BO10" s="33">
        <v>35088499.43900001</v>
      </c>
      <c r="BP10" s="14">
        <v>61.87983365811133</v>
      </c>
    </row>
    <row r="11" spans="2:68" s="21" customFormat="1" ht="15" customHeight="1" x14ac:dyDescent="0.2">
      <c r="B11" s="24" t="s">
        <v>19</v>
      </c>
      <c r="C11" s="10">
        <v>1440931.503</v>
      </c>
      <c r="D11" s="11">
        <v>1004140.176</v>
      </c>
      <c r="E11" s="31">
        <v>69.686877822394308</v>
      </c>
      <c r="F11" s="12">
        <v>345620.11599999992</v>
      </c>
      <c r="G11" s="31">
        <v>23.985881027684069</v>
      </c>
      <c r="H11" s="13">
        <v>1349760.2919999999</v>
      </c>
      <c r="I11" s="14">
        <v>93.672758850078381</v>
      </c>
      <c r="J11" s="10">
        <v>1988664</v>
      </c>
      <c r="K11" s="11">
        <v>1618416.37</v>
      </c>
      <c r="L11" s="31">
        <v>81.38209219858156</v>
      </c>
      <c r="M11" s="12">
        <v>355924.78</v>
      </c>
      <c r="N11" s="31">
        <v>17.897683067627312</v>
      </c>
      <c r="O11" s="13">
        <v>1974341.15</v>
      </c>
      <c r="P11" s="14">
        <v>99.279775266208873</v>
      </c>
      <c r="Q11" s="10">
        <v>547732.49699999997</v>
      </c>
      <c r="R11" s="49">
        <v>38.012389614608907</v>
      </c>
      <c r="S11" s="11">
        <v>614276.19400000013</v>
      </c>
      <c r="T11" s="49">
        <v>61.174346837408102</v>
      </c>
      <c r="U11" s="12">
        <v>10304.664000000106</v>
      </c>
      <c r="V11" s="33">
        <v>2.9815000698628631</v>
      </c>
      <c r="W11" s="33">
        <v>624580.85800000001</v>
      </c>
      <c r="X11" s="14">
        <v>46.27346512576176</v>
      </c>
      <c r="Y11" s="10">
        <v>66446400.042999998</v>
      </c>
      <c r="Z11" s="11">
        <v>38051841.376000002</v>
      </c>
      <c r="AA11" s="31">
        <v>57.266972102890755</v>
      </c>
      <c r="AB11" s="12">
        <v>27817153.870999992</v>
      </c>
      <c r="AC11" s="31">
        <v>41.864049599374006</v>
      </c>
      <c r="AD11" s="13">
        <v>65868995.246999994</v>
      </c>
      <c r="AE11" s="14">
        <v>99.131021702264761</v>
      </c>
      <c r="AF11" s="10">
        <v>96169989.268000007</v>
      </c>
      <c r="AG11" s="11">
        <v>27787801.068999998</v>
      </c>
      <c r="AH11" s="31">
        <v>28.894462067124536</v>
      </c>
      <c r="AI11" s="12">
        <v>67472608.041999996</v>
      </c>
      <c r="AJ11" s="31">
        <v>70.159733359199933</v>
      </c>
      <c r="AK11" s="13">
        <v>95260409.111000001</v>
      </c>
      <c r="AL11" s="14">
        <v>99.054195426324469</v>
      </c>
      <c r="AM11" s="10">
        <v>29723589.225000009</v>
      </c>
      <c r="AN11" s="49">
        <v>44.733182242777247</v>
      </c>
      <c r="AO11" s="11">
        <v>-10264040.307000004</v>
      </c>
      <c r="AP11" s="49">
        <v>-26.97383342261519</v>
      </c>
      <c r="AQ11" s="12">
        <v>39655454.171000004</v>
      </c>
      <c r="AR11" s="33">
        <v>142.55755407220761</v>
      </c>
      <c r="AS11" s="33">
        <v>29391413.864000008</v>
      </c>
      <c r="AT11" s="14">
        <v>44.621014414727448</v>
      </c>
      <c r="AU11" s="10">
        <v>67887331.546000004</v>
      </c>
      <c r="AV11" s="11">
        <v>39055981.552000001</v>
      </c>
      <c r="AW11" s="31">
        <v>57.530588789656477</v>
      </c>
      <c r="AX11" s="12">
        <v>28162773.986999989</v>
      </c>
      <c r="AY11" s="31">
        <v>41.484579443098426</v>
      </c>
      <c r="AZ11" s="13">
        <v>67218755.53899999</v>
      </c>
      <c r="BA11" s="14">
        <v>99.015168232754903</v>
      </c>
      <c r="BB11" s="10">
        <v>98158653.268000007</v>
      </c>
      <c r="BC11" s="11">
        <v>29406217.438999999</v>
      </c>
      <c r="BD11" s="31">
        <v>29.957845243366343</v>
      </c>
      <c r="BE11" s="12">
        <v>67828532.821999997</v>
      </c>
      <c r="BF11" s="31">
        <v>69.100920360846359</v>
      </c>
      <c r="BG11" s="13">
        <v>97234750.261000007</v>
      </c>
      <c r="BH11" s="14">
        <v>99.058765604212709</v>
      </c>
      <c r="BI11" s="10">
        <v>30271321.722000003</v>
      </c>
      <c r="BJ11" s="49">
        <v>44.590531153059622</v>
      </c>
      <c r="BK11" s="11">
        <v>-9649764.1130000018</v>
      </c>
      <c r="BL11" s="49">
        <v>-24.707519129053487</v>
      </c>
      <c r="BM11" s="12">
        <v>39665758.835000008</v>
      </c>
      <c r="BN11" s="33">
        <v>140.84464425737971</v>
      </c>
      <c r="BO11" s="33">
        <v>30015994.722000018</v>
      </c>
      <c r="BP11" s="14">
        <v>44.654195813822959</v>
      </c>
    </row>
    <row r="12" spans="2:68" s="21" customFormat="1" ht="15" customHeight="1" x14ac:dyDescent="0.2">
      <c r="B12" s="24" t="s">
        <v>20</v>
      </c>
      <c r="C12" s="10">
        <v>908071.74</v>
      </c>
      <c r="D12" s="11">
        <v>559095.59899999993</v>
      </c>
      <c r="E12" s="31">
        <v>61.569540640037971</v>
      </c>
      <c r="F12" s="12">
        <v>300168.37900000019</v>
      </c>
      <c r="G12" s="31">
        <v>33.055579837778041</v>
      </c>
      <c r="H12" s="13">
        <v>859263.97800000012</v>
      </c>
      <c r="I12" s="14">
        <v>94.625120477816012</v>
      </c>
      <c r="J12" s="10">
        <v>1815219.936</v>
      </c>
      <c r="K12" s="11">
        <v>1154811.4890000001</v>
      </c>
      <c r="L12" s="31">
        <v>63.618268293413017</v>
      </c>
      <c r="M12" s="12">
        <v>486619.67599999998</v>
      </c>
      <c r="N12" s="31">
        <v>26.80775295319366</v>
      </c>
      <c r="O12" s="13">
        <v>1641431.165</v>
      </c>
      <c r="P12" s="14">
        <v>90.426021246606666</v>
      </c>
      <c r="Q12" s="10">
        <v>907148.196</v>
      </c>
      <c r="R12" s="49">
        <v>99.898296141227789</v>
      </c>
      <c r="S12" s="11">
        <v>595715.89000000013</v>
      </c>
      <c r="T12" s="49">
        <v>106.54991580429167</v>
      </c>
      <c r="U12" s="12">
        <v>186451.29699999979</v>
      </c>
      <c r="V12" s="33">
        <v>62.115569141944718</v>
      </c>
      <c r="W12" s="33">
        <v>782167.18699999992</v>
      </c>
      <c r="X12" s="14">
        <v>91.027577906914175</v>
      </c>
      <c r="Y12" s="10">
        <v>37272327.447999999</v>
      </c>
      <c r="Z12" s="11">
        <v>25022125.522330001</v>
      </c>
      <c r="AA12" s="31">
        <v>67.133252027900042</v>
      </c>
      <c r="AB12" s="12">
        <v>11097501.148000002</v>
      </c>
      <c r="AC12" s="31">
        <v>29.774102954752518</v>
      </c>
      <c r="AD12" s="13">
        <v>36119626.670330003</v>
      </c>
      <c r="AE12" s="14">
        <v>96.907354982652564</v>
      </c>
      <c r="AF12" s="10">
        <v>47408998.946999997</v>
      </c>
      <c r="AG12" s="11">
        <v>20639166.105999999</v>
      </c>
      <c r="AH12" s="31">
        <v>43.534279492113228</v>
      </c>
      <c r="AI12" s="12">
        <v>22616909.011</v>
      </c>
      <c r="AJ12" s="31">
        <v>47.705940883257519</v>
      </c>
      <c r="AK12" s="13">
        <v>43256075.116999999</v>
      </c>
      <c r="AL12" s="14">
        <v>91.240220375370754</v>
      </c>
      <c r="AM12" s="10">
        <v>10136671.498999998</v>
      </c>
      <c r="AN12" s="49">
        <v>27.196239658341813</v>
      </c>
      <c r="AO12" s="11">
        <v>-4382959.4163300022</v>
      </c>
      <c r="AP12" s="49">
        <v>-17.516335342569537</v>
      </c>
      <c r="AQ12" s="12">
        <v>11519407.862999998</v>
      </c>
      <c r="AR12" s="33">
        <v>103.80181726834994</v>
      </c>
      <c r="AS12" s="33">
        <v>7136448.4466699958</v>
      </c>
      <c r="AT12" s="14">
        <v>19.757813423171779</v>
      </c>
      <c r="AU12" s="10">
        <v>38180399.188000001</v>
      </c>
      <c r="AV12" s="11">
        <v>25581221.12133</v>
      </c>
      <c r="AW12" s="31">
        <v>67.000926300870404</v>
      </c>
      <c r="AX12" s="12">
        <v>11397669.527000003</v>
      </c>
      <c r="AY12" s="31">
        <v>29.852148666329974</v>
      </c>
      <c r="AZ12" s="13">
        <v>36978890.648330003</v>
      </c>
      <c r="BA12" s="14">
        <v>96.853074967200371</v>
      </c>
      <c r="BB12" s="10">
        <v>49224218.883000001</v>
      </c>
      <c r="BC12" s="11">
        <v>21793977.594999999</v>
      </c>
      <c r="BD12" s="31">
        <v>44.274907940746893</v>
      </c>
      <c r="BE12" s="12">
        <v>23103528.686999999</v>
      </c>
      <c r="BF12" s="31">
        <v>46.93528757036102</v>
      </c>
      <c r="BG12" s="13">
        <v>44897506.281999998</v>
      </c>
      <c r="BH12" s="14">
        <v>91.210195511107912</v>
      </c>
      <c r="BI12" s="10">
        <v>11043819.695</v>
      </c>
      <c r="BJ12" s="49">
        <v>28.92536466321453</v>
      </c>
      <c r="BK12" s="11">
        <v>-3787243.5263300017</v>
      </c>
      <c r="BL12" s="49">
        <v>-14.80478007037804</v>
      </c>
      <c r="BM12" s="12">
        <v>11705859.159999996</v>
      </c>
      <c r="BN12" s="33">
        <v>102.70397059916434</v>
      </c>
      <c r="BO12" s="33">
        <v>7918615.6336699948</v>
      </c>
      <c r="BP12" s="14">
        <v>21.413880986793764</v>
      </c>
    </row>
    <row r="13" spans="2:68" s="21" customFormat="1" ht="15" customHeight="1" x14ac:dyDescent="0.2">
      <c r="B13" s="24" t="s">
        <v>21</v>
      </c>
      <c r="C13" s="10">
        <v>675541.76500000001</v>
      </c>
      <c r="D13" s="11">
        <v>474182.06099999999</v>
      </c>
      <c r="E13" s="31">
        <v>70.192856395784801</v>
      </c>
      <c r="F13" s="12">
        <v>166205.40599999973</v>
      </c>
      <c r="G13" s="31">
        <v>24.603276157174342</v>
      </c>
      <c r="H13" s="13">
        <v>640387.46699999971</v>
      </c>
      <c r="I13" s="14">
        <v>94.796132552959136</v>
      </c>
      <c r="J13" s="10">
        <v>949749</v>
      </c>
      <c r="K13" s="11">
        <v>490305.35399999999</v>
      </c>
      <c r="L13" s="31">
        <v>51.624729691739603</v>
      </c>
      <c r="M13" s="12">
        <v>263876.88099999999</v>
      </c>
      <c r="N13" s="31">
        <v>27.783854576314376</v>
      </c>
      <c r="O13" s="13">
        <v>754182.23499999999</v>
      </c>
      <c r="P13" s="14">
        <v>79.408584268053986</v>
      </c>
      <c r="Q13" s="10">
        <v>274207.23499999999</v>
      </c>
      <c r="R13" s="49">
        <v>40.590715364578529</v>
      </c>
      <c r="S13" s="11">
        <v>16123.293000000005</v>
      </c>
      <c r="T13" s="49">
        <v>3.400232595471385</v>
      </c>
      <c r="U13" s="12">
        <v>97671.475000000268</v>
      </c>
      <c r="V13" s="33">
        <v>58.765522344080935</v>
      </c>
      <c r="W13" s="33">
        <v>113794.76800000027</v>
      </c>
      <c r="X13" s="14">
        <v>17.769674433681619</v>
      </c>
      <c r="Y13" s="10">
        <v>81427156.520999998</v>
      </c>
      <c r="Z13" s="11">
        <v>48619436.917999998</v>
      </c>
      <c r="AA13" s="31">
        <v>59.709117934704118</v>
      </c>
      <c r="AB13" s="12">
        <v>30380492.818999991</v>
      </c>
      <c r="AC13" s="31">
        <v>37.310025447302571</v>
      </c>
      <c r="AD13" s="13">
        <v>78999929.736999989</v>
      </c>
      <c r="AE13" s="14">
        <v>97.019143382006675</v>
      </c>
      <c r="AF13" s="10">
        <v>96151764.930000007</v>
      </c>
      <c r="AG13" s="11">
        <v>32453377.695</v>
      </c>
      <c r="AH13" s="31">
        <v>33.75224336092694</v>
      </c>
      <c r="AI13" s="12">
        <v>59251334.244999997</v>
      </c>
      <c r="AJ13" s="31">
        <v>61.622721421843792</v>
      </c>
      <c r="AK13" s="13">
        <v>91704711.939999998</v>
      </c>
      <c r="AL13" s="14">
        <v>95.374964782770732</v>
      </c>
      <c r="AM13" s="10">
        <v>14724608.409000009</v>
      </c>
      <c r="AN13" s="49">
        <v>18.08316664625584</v>
      </c>
      <c r="AO13" s="11">
        <v>-16166059.222999997</v>
      </c>
      <c r="AP13" s="49">
        <v>-33.250198372854797</v>
      </c>
      <c r="AQ13" s="12">
        <v>28870841.426000006</v>
      </c>
      <c r="AR13" s="33">
        <v>95.030852850234709</v>
      </c>
      <c r="AS13" s="33">
        <v>12704782.203000009</v>
      </c>
      <c r="AT13" s="14">
        <v>16.082017092035038</v>
      </c>
      <c r="AU13" s="10">
        <v>82102698.285999998</v>
      </c>
      <c r="AV13" s="11">
        <v>49093618.978999995</v>
      </c>
      <c r="AW13" s="31">
        <v>59.795378232253974</v>
      </c>
      <c r="AX13" s="12">
        <v>30546698.224999987</v>
      </c>
      <c r="AY13" s="31">
        <v>37.205474195978709</v>
      </c>
      <c r="AZ13" s="13">
        <v>79640317.203999981</v>
      </c>
      <c r="BA13" s="14">
        <v>97.000852428232676</v>
      </c>
      <c r="BB13" s="10">
        <v>97101513.930000007</v>
      </c>
      <c r="BC13" s="11">
        <v>32943683.048999999</v>
      </c>
      <c r="BD13" s="31">
        <v>33.927053982648445</v>
      </c>
      <c r="BE13" s="12">
        <v>59515211.126000002</v>
      </c>
      <c r="BF13" s="31">
        <v>61.291743781568861</v>
      </c>
      <c r="BG13" s="13">
        <v>92458894.174999997</v>
      </c>
      <c r="BH13" s="14">
        <v>95.218797764217314</v>
      </c>
      <c r="BI13" s="10">
        <v>14998815.644000009</v>
      </c>
      <c r="BJ13" s="49">
        <v>18.268358966416066</v>
      </c>
      <c r="BK13" s="11">
        <v>-16149935.929999996</v>
      </c>
      <c r="BL13" s="49">
        <v>-32.896201718003724</v>
      </c>
      <c r="BM13" s="12">
        <v>28968512.901000015</v>
      </c>
      <c r="BN13" s="33">
        <v>94.83353221230189</v>
      </c>
      <c r="BO13" s="33">
        <v>12818576.971000016</v>
      </c>
      <c r="BP13" s="14">
        <v>16.095587537861032</v>
      </c>
    </row>
    <row r="14" spans="2:68" s="21" customFormat="1" ht="15" customHeight="1" x14ac:dyDescent="0.2">
      <c r="B14" s="24" t="s">
        <v>22</v>
      </c>
      <c r="C14" s="10">
        <v>2867626.4079999998</v>
      </c>
      <c r="D14" s="11">
        <v>1066950.6629999997</v>
      </c>
      <c r="E14" s="31">
        <v>37.206752595926005</v>
      </c>
      <c r="F14" s="12">
        <v>727963.61600000039</v>
      </c>
      <c r="G14" s="31">
        <v>25.385580700789824</v>
      </c>
      <c r="H14" s="13">
        <v>1794914.2790000001</v>
      </c>
      <c r="I14" s="14">
        <v>62.592333296715829</v>
      </c>
      <c r="J14" s="10">
        <v>2181990.6120000002</v>
      </c>
      <c r="K14" s="11">
        <v>1333779.9509999999</v>
      </c>
      <c r="L14" s="31">
        <v>61.126750209867545</v>
      </c>
      <c r="M14" s="12">
        <v>570883.41299999994</v>
      </c>
      <c r="N14" s="31">
        <v>26.163422054173346</v>
      </c>
      <c r="O14" s="13">
        <v>1904663.3640000001</v>
      </c>
      <c r="P14" s="14">
        <v>87.290172264040891</v>
      </c>
      <c r="Q14" s="10">
        <v>-685635.79599999962</v>
      </c>
      <c r="R14" s="49">
        <v>-23.909523014826402</v>
      </c>
      <c r="S14" s="11">
        <v>266829.28800000018</v>
      </c>
      <c r="T14" s="49">
        <v>25.008587299598524</v>
      </c>
      <c r="U14" s="12">
        <v>-157080.20300000045</v>
      </c>
      <c r="V14" s="33">
        <v>-21.578029388765547</v>
      </c>
      <c r="W14" s="33">
        <v>109749.08499999996</v>
      </c>
      <c r="X14" s="14">
        <v>6.1144471512669911</v>
      </c>
      <c r="Y14" s="10">
        <v>74217985.582000002</v>
      </c>
      <c r="Z14" s="11">
        <v>42004116.392000005</v>
      </c>
      <c r="AA14" s="31">
        <v>56.595602888725146</v>
      </c>
      <c r="AB14" s="12">
        <v>30259083.804999992</v>
      </c>
      <c r="AC14" s="31">
        <v>40.770553886251918</v>
      </c>
      <c r="AD14" s="13">
        <v>72263200.196999997</v>
      </c>
      <c r="AE14" s="14">
        <v>97.366156774977071</v>
      </c>
      <c r="AF14" s="10">
        <v>172922049</v>
      </c>
      <c r="AG14" s="11">
        <v>65671115.239</v>
      </c>
      <c r="AH14" s="31">
        <v>37.977294173168161</v>
      </c>
      <c r="AI14" s="12">
        <v>101749704.545</v>
      </c>
      <c r="AJ14" s="31">
        <v>58.841371087963459</v>
      </c>
      <c r="AK14" s="13">
        <v>167420819.78400001</v>
      </c>
      <c r="AL14" s="14">
        <v>96.818665261131613</v>
      </c>
      <c r="AM14" s="10">
        <v>98704063.417999998</v>
      </c>
      <c r="AN14" s="49">
        <v>132.99210783475991</v>
      </c>
      <c r="AO14" s="11">
        <v>23666998.846999995</v>
      </c>
      <c r="AP14" s="49">
        <v>56.344474970333025</v>
      </c>
      <c r="AQ14" s="12">
        <v>71490620.74000001</v>
      </c>
      <c r="AR14" s="33">
        <v>236.26168327075038</v>
      </c>
      <c r="AS14" s="33">
        <v>95157619.587000012</v>
      </c>
      <c r="AT14" s="14">
        <v>131.6819893494704</v>
      </c>
      <c r="AU14" s="10">
        <v>77085611.99000001</v>
      </c>
      <c r="AV14" s="11">
        <v>43071067.055000007</v>
      </c>
      <c r="AW14" s="31">
        <v>55.874327183894493</v>
      </c>
      <c r="AX14" s="12">
        <v>30987047.420999989</v>
      </c>
      <c r="AY14" s="31">
        <v>40.198224572725458</v>
      </c>
      <c r="AZ14" s="13">
        <v>74058114.475999996</v>
      </c>
      <c r="BA14" s="14">
        <v>96.072551756619944</v>
      </c>
      <c r="BB14" s="10">
        <v>175104039.61199999</v>
      </c>
      <c r="BC14" s="11">
        <v>67004895.189999998</v>
      </c>
      <c r="BD14" s="31">
        <v>38.265762079773346</v>
      </c>
      <c r="BE14" s="12">
        <v>102320587.958</v>
      </c>
      <c r="BF14" s="31">
        <v>58.434167586724193</v>
      </c>
      <c r="BG14" s="13">
        <v>169325483.148</v>
      </c>
      <c r="BH14" s="14">
        <v>96.699929666497539</v>
      </c>
      <c r="BI14" s="10">
        <v>98018427.621999979</v>
      </c>
      <c r="BJ14" s="49">
        <v>127.15528240823397</v>
      </c>
      <c r="BK14" s="11">
        <v>23933828.13499999</v>
      </c>
      <c r="BL14" s="49">
        <v>55.568226588018966</v>
      </c>
      <c r="BM14" s="12">
        <v>71333540.537000015</v>
      </c>
      <c r="BN14" s="33">
        <v>230.20438045561295</v>
      </c>
      <c r="BO14" s="33">
        <v>95267368.672000006</v>
      </c>
      <c r="BP14" s="14">
        <v>128.63866349564339</v>
      </c>
    </row>
    <row r="15" spans="2:68" s="21" customFormat="1" ht="15" customHeight="1" x14ac:dyDescent="0.2">
      <c r="B15" s="24" t="s">
        <v>23</v>
      </c>
      <c r="C15" s="10">
        <v>1034262.7859999998</v>
      </c>
      <c r="D15" s="11">
        <v>613116.71</v>
      </c>
      <c r="E15" s="31">
        <v>59.28055406220524</v>
      </c>
      <c r="F15" s="12">
        <v>288414.09400000027</v>
      </c>
      <c r="G15" s="31">
        <v>27.885958762515152</v>
      </c>
      <c r="H15" s="13">
        <v>901530.80400000024</v>
      </c>
      <c r="I15" s="14">
        <v>87.166512824720385</v>
      </c>
      <c r="J15" s="10">
        <v>3411049.9139999999</v>
      </c>
      <c r="K15" s="11">
        <v>1770918.625</v>
      </c>
      <c r="L15" s="31">
        <v>51.917112608983061</v>
      </c>
      <c r="M15" s="12">
        <v>1117529.5989999999</v>
      </c>
      <c r="N15" s="31">
        <v>32.762041810450036</v>
      </c>
      <c r="O15" s="13">
        <v>2888448.2239999999</v>
      </c>
      <c r="P15" s="14">
        <v>84.679154419433104</v>
      </c>
      <c r="Q15" s="10">
        <v>2376787.128</v>
      </c>
      <c r="R15" s="49">
        <v>229.80495481155216</v>
      </c>
      <c r="S15" s="11">
        <v>1157801.915</v>
      </c>
      <c r="T15" s="49">
        <v>188.83874735692658</v>
      </c>
      <c r="U15" s="12">
        <v>829115.50499999966</v>
      </c>
      <c r="V15" s="33">
        <v>287.47399043543231</v>
      </c>
      <c r="W15" s="33">
        <v>1986917.4199999997</v>
      </c>
      <c r="X15" s="14">
        <v>220.39373598597516</v>
      </c>
      <c r="Y15" s="10">
        <v>31593853.222999997</v>
      </c>
      <c r="Z15" s="11">
        <v>17599514.986000001</v>
      </c>
      <c r="AA15" s="31">
        <v>55.705503414783664</v>
      </c>
      <c r="AB15" s="12">
        <v>13501559.781999998</v>
      </c>
      <c r="AC15" s="31">
        <v>42.734767698961775</v>
      </c>
      <c r="AD15" s="13">
        <v>31101074.767999999</v>
      </c>
      <c r="AE15" s="14">
        <v>98.440271113745439</v>
      </c>
      <c r="AF15" s="10">
        <v>47016186.490000002</v>
      </c>
      <c r="AG15" s="11">
        <v>23689180.809999999</v>
      </c>
      <c r="AH15" s="31">
        <v>50.385160044910315</v>
      </c>
      <c r="AI15" s="12">
        <v>21774368.103999998</v>
      </c>
      <c r="AJ15" s="31">
        <v>46.312493057324524</v>
      </c>
      <c r="AK15" s="13">
        <v>45463548.913999997</v>
      </c>
      <c r="AL15" s="14">
        <v>96.697653102234838</v>
      </c>
      <c r="AM15" s="10">
        <v>15422333.267000005</v>
      </c>
      <c r="AN15" s="49">
        <v>48.81434739265265</v>
      </c>
      <c r="AO15" s="11">
        <v>6089665.8239999972</v>
      </c>
      <c r="AP15" s="49">
        <v>34.601327530015361</v>
      </c>
      <c r="AQ15" s="12">
        <v>8272808.3220000006</v>
      </c>
      <c r="AR15" s="33">
        <v>61.272982200390949</v>
      </c>
      <c r="AS15" s="33">
        <v>14362474.145999998</v>
      </c>
      <c r="AT15" s="14">
        <v>46.179992984607708</v>
      </c>
      <c r="AU15" s="10">
        <v>32628116.008999996</v>
      </c>
      <c r="AV15" s="11">
        <v>18212631.696000002</v>
      </c>
      <c r="AW15" s="31">
        <v>55.818827207112754</v>
      </c>
      <c r="AX15" s="12">
        <v>13789973.875999998</v>
      </c>
      <c r="AY15" s="31">
        <v>42.264082523784801</v>
      </c>
      <c r="AZ15" s="13">
        <v>32002605.572000001</v>
      </c>
      <c r="BA15" s="14">
        <v>98.082909730897555</v>
      </c>
      <c r="BB15" s="10">
        <v>50427236.403999999</v>
      </c>
      <c r="BC15" s="11">
        <v>25460099.434999999</v>
      </c>
      <c r="BD15" s="31">
        <v>50.488785923196957</v>
      </c>
      <c r="BE15" s="12">
        <v>22891897.703000002</v>
      </c>
      <c r="BF15" s="31">
        <v>45.395899786378472</v>
      </c>
      <c r="BG15" s="13">
        <v>48351997.137999997</v>
      </c>
      <c r="BH15" s="14">
        <v>95.884685709575407</v>
      </c>
      <c r="BI15" s="10">
        <v>17799120.395000003</v>
      </c>
      <c r="BJ15" s="49">
        <v>54.551480661924742</v>
      </c>
      <c r="BK15" s="11">
        <v>7247467.7389999963</v>
      </c>
      <c r="BL15" s="49">
        <v>39.793632573109903</v>
      </c>
      <c r="BM15" s="12">
        <v>9101923.8270000033</v>
      </c>
      <c r="BN15" s="33">
        <v>66.003923639340229</v>
      </c>
      <c r="BO15" s="33">
        <v>16349391.565999996</v>
      </c>
      <c r="BP15" s="14">
        <v>51.087688873385197</v>
      </c>
    </row>
    <row r="16" spans="2:68" s="21" customFormat="1" ht="15" customHeight="1" x14ac:dyDescent="0.2">
      <c r="B16" s="24" t="s">
        <v>24</v>
      </c>
      <c r="C16" s="10">
        <v>1471658.0449999999</v>
      </c>
      <c r="D16" s="11">
        <v>846692.34899999993</v>
      </c>
      <c r="E16" s="31">
        <v>57.533226001560713</v>
      </c>
      <c r="F16" s="12">
        <v>516572.40899999999</v>
      </c>
      <c r="G16" s="31">
        <v>35.101388583786118</v>
      </c>
      <c r="H16" s="13">
        <v>1363264.7579999999</v>
      </c>
      <c r="I16" s="14">
        <v>92.634614585346824</v>
      </c>
      <c r="J16" s="10">
        <v>2971777.719</v>
      </c>
      <c r="K16" s="11">
        <v>2256767.3569999998</v>
      </c>
      <c r="L16" s="31">
        <v>75.939978369559881</v>
      </c>
      <c r="M16" s="12">
        <v>647570.85800000001</v>
      </c>
      <c r="N16" s="31">
        <v>21.790689588247766</v>
      </c>
      <c r="O16" s="13">
        <v>2904338.2149999999</v>
      </c>
      <c r="P16" s="14">
        <v>97.730667957807654</v>
      </c>
      <c r="Q16" s="10">
        <v>1500119.6740000001</v>
      </c>
      <c r="R16" s="49">
        <v>101.9339838556042</v>
      </c>
      <c r="S16" s="11">
        <v>1410075.0079999999</v>
      </c>
      <c r="T16" s="49">
        <v>166.53924057131172</v>
      </c>
      <c r="U16" s="12">
        <v>130998.44900000002</v>
      </c>
      <c r="V16" s="33">
        <v>25.359164894925701</v>
      </c>
      <c r="W16" s="33">
        <v>1541073.4569999999</v>
      </c>
      <c r="X16" s="14">
        <v>113.04285891325007</v>
      </c>
      <c r="Y16" s="10">
        <v>69085476.873999998</v>
      </c>
      <c r="Z16" s="11">
        <v>42868804.841000006</v>
      </c>
      <c r="AA16" s="31">
        <v>62.051833150381682</v>
      </c>
      <c r="AB16" s="12">
        <v>25379385.903999999</v>
      </c>
      <c r="AC16" s="31">
        <v>36.736210057994711</v>
      </c>
      <c r="AD16" s="13">
        <v>68248190.745000005</v>
      </c>
      <c r="AE16" s="14">
        <v>98.788043208376394</v>
      </c>
      <c r="AF16" s="10">
        <v>79128053.586999997</v>
      </c>
      <c r="AG16" s="11">
        <v>43477558.950000003</v>
      </c>
      <c r="AH16" s="31">
        <v>54.945821335282986</v>
      </c>
      <c r="AI16" s="12">
        <v>34871794.726999998</v>
      </c>
      <c r="AJ16" s="31">
        <v>44.070077736284809</v>
      </c>
      <c r="AK16" s="13">
        <v>78349353.677000001</v>
      </c>
      <c r="AL16" s="14">
        <v>99.015899071567787</v>
      </c>
      <c r="AM16" s="10">
        <v>10042576.713</v>
      </c>
      <c r="AN16" s="49">
        <v>14.536451317135624</v>
      </c>
      <c r="AO16" s="11">
        <v>608754.10899999738</v>
      </c>
      <c r="AP16" s="49">
        <v>1.4200398430930385</v>
      </c>
      <c r="AQ16" s="12">
        <v>9492408.8229999989</v>
      </c>
      <c r="AR16" s="33">
        <v>37.402042976555698</v>
      </c>
      <c r="AS16" s="33">
        <v>10101162.931999996</v>
      </c>
      <c r="AT16" s="14">
        <v>14.800631081549993</v>
      </c>
      <c r="AU16" s="10">
        <v>70557134.919</v>
      </c>
      <c r="AV16" s="11">
        <v>43715497.190000005</v>
      </c>
      <c r="AW16" s="31">
        <v>61.957585494628788</v>
      </c>
      <c r="AX16" s="12">
        <v>25895958.313000001</v>
      </c>
      <c r="AY16" s="31">
        <v>36.702111477072748</v>
      </c>
      <c r="AZ16" s="13">
        <v>69611455.503000006</v>
      </c>
      <c r="BA16" s="14">
        <v>98.659696971701521</v>
      </c>
      <c r="BB16" s="10">
        <v>82099831.305999994</v>
      </c>
      <c r="BC16" s="11">
        <v>45734326.306999996</v>
      </c>
      <c r="BD16" s="31">
        <v>55.705749426622333</v>
      </c>
      <c r="BE16" s="12">
        <v>35519365.585000001</v>
      </c>
      <c r="BF16" s="31">
        <v>43.26362797581556</v>
      </c>
      <c r="BG16" s="13">
        <v>81253691.892000005</v>
      </c>
      <c r="BH16" s="14">
        <v>98.9693774024379</v>
      </c>
      <c r="BI16" s="10">
        <v>11542696.386999995</v>
      </c>
      <c r="BJ16" s="49">
        <v>16.359360963637592</v>
      </c>
      <c r="BK16" s="11">
        <v>2018829.1169999912</v>
      </c>
      <c r="BL16" s="49">
        <v>4.6181085582204062</v>
      </c>
      <c r="BM16" s="12">
        <v>9623407.2719999999</v>
      </c>
      <c r="BN16" s="33">
        <v>37.161811722445364</v>
      </c>
      <c r="BO16" s="33">
        <v>11642236.388999999</v>
      </c>
      <c r="BP16" s="14">
        <v>16.72459842259477</v>
      </c>
    </row>
    <row r="17" spans="2:68" s="21" customFormat="1" ht="15" customHeight="1" x14ac:dyDescent="0.2">
      <c r="B17" s="24" t="s">
        <v>25</v>
      </c>
      <c r="C17" s="10">
        <v>2457504.9309999999</v>
      </c>
      <c r="D17" s="11">
        <v>1220919.4410000001</v>
      </c>
      <c r="E17" s="31">
        <v>49.681261087162397</v>
      </c>
      <c r="F17" s="12">
        <v>526553.19400000013</v>
      </c>
      <c r="G17" s="31">
        <v>21.426333162462335</v>
      </c>
      <c r="H17" s="13">
        <v>1747472.6350000002</v>
      </c>
      <c r="I17" s="14">
        <v>71.107594249624739</v>
      </c>
      <c r="J17" s="10">
        <v>2839095.6</v>
      </c>
      <c r="K17" s="11">
        <v>1431445.1214999999</v>
      </c>
      <c r="L17" s="31">
        <v>50.41905321891943</v>
      </c>
      <c r="M17" s="12">
        <v>980690.45550000004</v>
      </c>
      <c r="N17" s="31">
        <v>34.542354103891391</v>
      </c>
      <c r="O17" s="13">
        <v>2412135.577</v>
      </c>
      <c r="P17" s="14">
        <v>84.961407322810828</v>
      </c>
      <c r="Q17" s="10">
        <v>381590.66900000023</v>
      </c>
      <c r="R17" s="49">
        <v>15.527564733907761</v>
      </c>
      <c r="S17" s="11">
        <v>210525.68049999978</v>
      </c>
      <c r="T17" s="49">
        <v>17.243208145458613</v>
      </c>
      <c r="U17" s="12">
        <v>454137.26149999991</v>
      </c>
      <c r="V17" s="33">
        <v>86.247176291936</v>
      </c>
      <c r="W17" s="33">
        <v>664662.94199999981</v>
      </c>
      <c r="X17" s="14">
        <v>38.03567098491358</v>
      </c>
      <c r="Y17" s="10">
        <v>60719734.053000003</v>
      </c>
      <c r="Z17" s="11">
        <v>32190065.546</v>
      </c>
      <c r="AA17" s="31">
        <v>53.014174136373008</v>
      </c>
      <c r="AB17" s="12">
        <v>26056747.766000006</v>
      </c>
      <c r="AC17" s="31">
        <v>42.913145408799117</v>
      </c>
      <c r="AD17" s="13">
        <v>58246813.312000006</v>
      </c>
      <c r="AE17" s="14">
        <v>95.927319545172125</v>
      </c>
      <c r="AF17" s="10">
        <v>89513539.623999998</v>
      </c>
      <c r="AG17" s="11">
        <v>43980102.134039998</v>
      </c>
      <c r="AH17" s="31">
        <v>49.132346144256637</v>
      </c>
      <c r="AI17" s="12">
        <v>21635796.338959999</v>
      </c>
      <c r="AJ17" s="31">
        <v>24.170417603684054</v>
      </c>
      <c r="AK17" s="13">
        <v>65615898.472999997</v>
      </c>
      <c r="AL17" s="14">
        <v>73.302763747940688</v>
      </c>
      <c r="AM17" s="10">
        <v>28793805.570999995</v>
      </c>
      <c r="AN17" s="49">
        <v>47.420836108845521</v>
      </c>
      <c r="AO17" s="11">
        <v>11790036.588039998</v>
      </c>
      <c r="AP17" s="49">
        <v>36.626320537284677</v>
      </c>
      <c r="AQ17" s="12">
        <v>-4420951.427040007</v>
      </c>
      <c r="AR17" s="33">
        <v>-16.966627864466872</v>
      </c>
      <c r="AS17" s="33">
        <v>7369085.160999991</v>
      </c>
      <c r="AT17" s="14">
        <v>12.651482101737249</v>
      </c>
      <c r="AU17" s="10">
        <v>63177238.984000005</v>
      </c>
      <c r="AV17" s="11">
        <v>33410984.987</v>
      </c>
      <c r="AW17" s="31">
        <v>52.884528549057862</v>
      </c>
      <c r="AX17" s="12">
        <v>26583300.960000005</v>
      </c>
      <c r="AY17" s="31">
        <v>42.07733890797661</v>
      </c>
      <c r="AZ17" s="13">
        <v>59994285.947000004</v>
      </c>
      <c r="BA17" s="14">
        <v>94.961867457034487</v>
      </c>
      <c r="BB17" s="10">
        <v>98244227</v>
      </c>
      <c r="BC17" s="11">
        <v>45411547.255539998</v>
      </c>
      <c r="BD17" s="31">
        <v>46.223120321909605</v>
      </c>
      <c r="BE17" s="12">
        <v>22616486.794459999</v>
      </c>
      <c r="BF17" s="31">
        <v>23.020677636824399</v>
      </c>
      <c r="BG17" s="13">
        <v>68028034.049999997</v>
      </c>
      <c r="BH17" s="14">
        <v>69.243797958733992</v>
      </c>
      <c r="BI17" s="10">
        <v>35066988.015999995</v>
      </c>
      <c r="BJ17" s="49">
        <v>55.505730512979376</v>
      </c>
      <c r="BK17" s="11">
        <v>12000562.268539999</v>
      </c>
      <c r="BL17" s="49">
        <v>35.918014010090815</v>
      </c>
      <c r="BM17" s="12">
        <v>-3966814.165540006</v>
      </c>
      <c r="BN17" s="33">
        <v>-14.922203121082994</v>
      </c>
      <c r="BO17" s="33">
        <v>8033748.1029999927</v>
      </c>
      <c r="BP17" s="14">
        <v>13.39085543929491</v>
      </c>
    </row>
    <row r="18" spans="2:68" s="21" customFormat="1" ht="15" customHeight="1" x14ac:dyDescent="0.2">
      <c r="B18" s="24" t="s">
        <v>42</v>
      </c>
      <c r="C18" s="10">
        <v>815058.12199999997</v>
      </c>
      <c r="D18" s="11">
        <v>461192.94599999988</v>
      </c>
      <c r="E18" s="31">
        <v>56.584056222680026</v>
      </c>
      <c r="F18" s="12">
        <v>302843.20299999998</v>
      </c>
      <c r="G18" s="31">
        <v>37.156025420233775</v>
      </c>
      <c r="H18" s="13">
        <v>764036.14899999986</v>
      </c>
      <c r="I18" s="14">
        <v>93.740081642913793</v>
      </c>
      <c r="J18" s="10">
        <v>1557996.5830000001</v>
      </c>
      <c r="K18" s="11">
        <v>772427.86</v>
      </c>
      <c r="L18" s="31">
        <v>49.578276899211914</v>
      </c>
      <c r="M18" s="12">
        <v>568291.68400000001</v>
      </c>
      <c r="N18" s="31">
        <v>36.47579784197768</v>
      </c>
      <c r="O18" s="13">
        <v>1340719.544</v>
      </c>
      <c r="P18" s="14">
        <v>86.054074741189595</v>
      </c>
      <c r="Q18" s="10">
        <v>742938.46100000013</v>
      </c>
      <c r="R18" s="49">
        <v>91.151592867631109</v>
      </c>
      <c r="S18" s="11">
        <v>311234.91400000011</v>
      </c>
      <c r="T18" s="49">
        <v>67.48475159895446</v>
      </c>
      <c r="U18" s="12">
        <v>265448.48100000003</v>
      </c>
      <c r="V18" s="33">
        <v>87.652117785849754</v>
      </c>
      <c r="W18" s="33">
        <v>576683.39500000014</v>
      </c>
      <c r="X18" s="14">
        <v>75.478548463287467</v>
      </c>
      <c r="Y18" s="10">
        <v>26793911.811000001</v>
      </c>
      <c r="Z18" s="11">
        <v>16511263.377</v>
      </c>
      <c r="AA18" s="31">
        <v>61.623190721339348</v>
      </c>
      <c r="AB18" s="12">
        <v>9242434.1509999968</v>
      </c>
      <c r="AC18" s="31">
        <v>34.494530758310546</v>
      </c>
      <c r="AD18" s="13">
        <v>25753697.527999997</v>
      </c>
      <c r="AE18" s="14">
        <v>96.117721479649887</v>
      </c>
      <c r="AF18" s="10">
        <v>33098565.846000001</v>
      </c>
      <c r="AG18" s="11">
        <v>20527861.712000001</v>
      </c>
      <c r="AH18" s="31">
        <v>62.020396314182946</v>
      </c>
      <c r="AI18" s="12">
        <v>12010082.491</v>
      </c>
      <c r="AJ18" s="31">
        <v>36.285809321407299</v>
      </c>
      <c r="AK18" s="13">
        <v>32537944.203000002</v>
      </c>
      <c r="AL18" s="14">
        <v>98.306205635590246</v>
      </c>
      <c r="AM18" s="10">
        <v>6304654.0350000001</v>
      </c>
      <c r="AN18" s="49">
        <v>23.530173867377144</v>
      </c>
      <c r="AO18" s="11">
        <v>4016598.3350000009</v>
      </c>
      <c r="AP18" s="49">
        <v>24.326414298466563</v>
      </c>
      <c r="AQ18" s="12">
        <v>2767648.3400000036</v>
      </c>
      <c r="AR18" s="33">
        <v>29.945015509800026</v>
      </c>
      <c r="AS18" s="33">
        <v>6784246.6750000045</v>
      </c>
      <c r="AT18" s="14">
        <v>26.342806378090057</v>
      </c>
      <c r="AU18" s="10">
        <v>27608969.933000002</v>
      </c>
      <c r="AV18" s="11">
        <v>16972456.322999999</v>
      </c>
      <c r="AW18" s="31">
        <v>61.474427927546252</v>
      </c>
      <c r="AX18" s="12">
        <v>9545277.3539999984</v>
      </c>
      <c r="AY18" s="31">
        <v>34.573102064886797</v>
      </c>
      <c r="AZ18" s="13">
        <v>26517733.676999997</v>
      </c>
      <c r="BA18" s="14">
        <v>96.047529992433041</v>
      </c>
      <c r="BB18" s="10">
        <v>34656562.428999998</v>
      </c>
      <c r="BC18" s="11">
        <v>21300289.572000001</v>
      </c>
      <c r="BD18" s="31">
        <v>61.461056951731294</v>
      </c>
      <c r="BE18" s="12">
        <v>12578374.175000001</v>
      </c>
      <c r="BF18" s="31">
        <v>36.29435031465971</v>
      </c>
      <c r="BG18" s="13">
        <v>33878663.747000001</v>
      </c>
      <c r="BH18" s="14">
        <v>97.755407266391003</v>
      </c>
      <c r="BI18" s="10">
        <v>7047592.4959999956</v>
      </c>
      <c r="BJ18" s="49">
        <v>25.52645938295678</v>
      </c>
      <c r="BK18" s="11">
        <v>4327833.2490000017</v>
      </c>
      <c r="BL18" s="49">
        <v>25.499156790494702</v>
      </c>
      <c r="BM18" s="12">
        <v>3033096.8210000023</v>
      </c>
      <c r="BN18" s="33">
        <v>31.77588988264408</v>
      </c>
      <c r="BO18" s="33">
        <v>7360930.070000004</v>
      </c>
      <c r="BP18" s="14">
        <v>27.758518731879654</v>
      </c>
    </row>
    <row r="19" spans="2:68" s="21" customFormat="1" ht="15" customHeight="1" x14ac:dyDescent="0.2">
      <c r="B19" s="24" t="s">
        <v>27</v>
      </c>
      <c r="C19" s="10">
        <v>1143753.825</v>
      </c>
      <c r="D19" s="11">
        <v>746081.97400000039</v>
      </c>
      <c r="E19" s="31">
        <v>65.230992691980759</v>
      </c>
      <c r="F19" s="12">
        <v>341188.07699999982</v>
      </c>
      <c r="G19" s="31">
        <v>29.830551779794035</v>
      </c>
      <c r="H19" s="13">
        <v>1087270.0510000002</v>
      </c>
      <c r="I19" s="14">
        <v>95.061544471774795</v>
      </c>
      <c r="J19" s="10">
        <v>1868801.186</v>
      </c>
      <c r="K19" s="11">
        <v>1200126.094</v>
      </c>
      <c r="L19" s="31">
        <v>64.219035336164438</v>
      </c>
      <c r="M19" s="12">
        <v>603251.98600000003</v>
      </c>
      <c r="N19" s="31">
        <v>32.28015855935999</v>
      </c>
      <c r="O19" s="13">
        <v>1803378.08</v>
      </c>
      <c r="P19" s="14">
        <v>96.499193895524428</v>
      </c>
      <c r="Q19" s="10">
        <v>725047.36100000003</v>
      </c>
      <c r="R19" s="49">
        <v>63.391906995371151</v>
      </c>
      <c r="S19" s="11">
        <v>454044.11999999965</v>
      </c>
      <c r="T19" s="49">
        <v>60.857135787065594</v>
      </c>
      <c r="U19" s="12">
        <v>262063.90900000022</v>
      </c>
      <c r="V19" s="33">
        <v>76.80922243950522</v>
      </c>
      <c r="W19" s="33">
        <v>716108.02899999986</v>
      </c>
      <c r="X19" s="14">
        <v>65.862940705611294</v>
      </c>
      <c r="Y19" s="10">
        <v>18411345.182</v>
      </c>
      <c r="Z19" s="11">
        <v>10994845.68</v>
      </c>
      <c r="AA19" s="31">
        <v>59.717774944272939</v>
      </c>
      <c r="AB19" s="12">
        <v>7294969.0820000023</v>
      </c>
      <c r="AC19" s="31">
        <v>39.622140641477884</v>
      </c>
      <c r="AD19" s="13">
        <v>18289814.762000002</v>
      </c>
      <c r="AE19" s="14">
        <v>99.33991558575083</v>
      </c>
      <c r="AF19" s="10">
        <v>40160198.465999998</v>
      </c>
      <c r="AG19" s="11">
        <v>6533118.017</v>
      </c>
      <c r="AH19" s="31">
        <v>16.267643753132841</v>
      </c>
      <c r="AI19" s="12">
        <v>33402858.131000001</v>
      </c>
      <c r="AJ19" s="31">
        <v>83.174036501037634</v>
      </c>
      <c r="AK19" s="13">
        <v>39935976.148000002</v>
      </c>
      <c r="AL19" s="14">
        <v>99.441680254170478</v>
      </c>
      <c r="AM19" s="10">
        <v>21748853.283999998</v>
      </c>
      <c r="AN19" s="49">
        <v>118.12745385526169</v>
      </c>
      <c r="AO19" s="11">
        <v>-4461727.6629999997</v>
      </c>
      <c r="AP19" s="49">
        <v>-40.580175409974466</v>
      </c>
      <c r="AQ19" s="12">
        <v>26107889.048999999</v>
      </c>
      <c r="AR19" s="33">
        <v>357.88896094734662</v>
      </c>
      <c r="AS19" s="33">
        <v>21646161.386</v>
      </c>
      <c r="AT19" s="14">
        <v>118.35090550492255</v>
      </c>
      <c r="AU19" s="10">
        <v>19555099.006999999</v>
      </c>
      <c r="AV19" s="11">
        <v>11740927.653999999</v>
      </c>
      <c r="AW19" s="31">
        <v>60.040236307661665</v>
      </c>
      <c r="AX19" s="12">
        <v>7636157.1590000018</v>
      </c>
      <c r="AY19" s="31">
        <v>39.049442584087871</v>
      </c>
      <c r="AZ19" s="13">
        <v>19377084.813000001</v>
      </c>
      <c r="BA19" s="14">
        <v>99.089678891749529</v>
      </c>
      <c r="BB19" s="10">
        <v>42028999.652000003</v>
      </c>
      <c r="BC19" s="11">
        <v>7733244.1109999996</v>
      </c>
      <c r="BD19" s="31">
        <v>18.399781519977253</v>
      </c>
      <c r="BE19" s="12">
        <v>34006110.116999999</v>
      </c>
      <c r="BF19" s="31">
        <v>80.911062358301393</v>
      </c>
      <c r="BG19" s="13">
        <v>41739354.228</v>
      </c>
      <c r="BH19" s="14">
        <v>99.310843878278661</v>
      </c>
      <c r="BI19" s="10">
        <v>22473900.645000003</v>
      </c>
      <c r="BJ19" s="49">
        <v>114.92603866109388</v>
      </c>
      <c r="BK19" s="11">
        <v>-4007683.5429999996</v>
      </c>
      <c r="BL19" s="49">
        <v>-34.134300637093425</v>
      </c>
      <c r="BM19" s="12">
        <v>26369952.957999997</v>
      </c>
      <c r="BN19" s="33">
        <v>345.33014982438226</v>
      </c>
      <c r="BO19" s="33">
        <v>22362269.414999999</v>
      </c>
      <c r="BP19" s="14">
        <v>115.40574668898209</v>
      </c>
    </row>
    <row r="20" spans="2:68" s="21" customFormat="1" ht="15" customHeight="1" x14ac:dyDescent="0.2">
      <c r="B20" s="24" t="s">
        <v>43</v>
      </c>
      <c r="C20" s="10">
        <v>1036263.642</v>
      </c>
      <c r="D20" s="11">
        <v>564439.38699999999</v>
      </c>
      <c r="E20" s="31">
        <v>54.468705078818161</v>
      </c>
      <c r="F20" s="12">
        <v>352770.05199999991</v>
      </c>
      <c r="G20" s="31">
        <v>34.042500161363371</v>
      </c>
      <c r="H20" s="13">
        <v>917209.4389999999</v>
      </c>
      <c r="I20" s="14">
        <v>88.511205240181525</v>
      </c>
      <c r="J20" s="10">
        <v>1962958.3929999999</v>
      </c>
      <c r="K20" s="11">
        <v>1061292.5449999999</v>
      </c>
      <c r="L20" s="31">
        <v>54.065972502760019</v>
      </c>
      <c r="M20" s="12">
        <v>717497.75</v>
      </c>
      <c r="N20" s="31">
        <v>36.551857265983323</v>
      </c>
      <c r="O20" s="13">
        <v>1778790.2949999999</v>
      </c>
      <c r="P20" s="14">
        <v>90.617829768743334</v>
      </c>
      <c r="Q20" s="10">
        <v>926694.75099999993</v>
      </c>
      <c r="R20" s="49">
        <v>89.426542960772906</v>
      </c>
      <c r="S20" s="11">
        <v>496853.15799999994</v>
      </c>
      <c r="T20" s="49">
        <v>88.025954503419499</v>
      </c>
      <c r="U20" s="12">
        <v>364727.69800000009</v>
      </c>
      <c r="V20" s="33">
        <v>103.38964317753371</v>
      </c>
      <c r="W20" s="33">
        <v>861580.85600000003</v>
      </c>
      <c r="X20" s="14">
        <v>93.935018477279328</v>
      </c>
      <c r="Y20" s="10">
        <v>24467328.846999999</v>
      </c>
      <c r="Z20" s="11">
        <v>16265579.313999999</v>
      </c>
      <c r="AA20" s="31">
        <v>66.478770182525921</v>
      </c>
      <c r="AB20" s="12">
        <v>7961609.4470000006</v>
      </c>
      <c r="AC20" s="31">
        <v>32.539757391523324</v>
      </c>
      <c r="AD20" s="13">
        <v>24227188.761</v>
      </c>
      <c r="AE20" s="14">
        <v>99.018527574049244</v>
      </c>
      <c r="AF20" s="10">
        <v>36351985.589000002</v>
      </c>
      <c r="AG20" s="11">
        <v>14058626.929</v>
      </c>
      <c r="AH20" s="31">
        <v>38.673614937980439</v>
      </c>
      <c r="AI20" s="12">
        <v>21592811.353999998</v>
      </c>
      <c r="AJ20" s="31">
        <v>59.399262527585059</v>
      </c>
      <c r="AK20" s="13">
        <v>35651438.283</v>
      </c>
      <c r="AL20" s="14">
        <v>98.072877465565497</v>
      </c>
      <c r="AM20" s="10">
        <v>11884656.742000002</v>
      </c>
      <c r="AN20" s="49">
        <v>48.573576692076095</v>
      </c>
      <c r="AO20" s="11">
        <v>-2206952.3849999998</v>
      </c>
      <c r="AP20" s="49">
        <v>-13.568237210588908</v>
      </c>
      <c r="AQ20" s="12">
        <v>13631201.906999998</v>
      </c>
      <c r="AR20" s="33">
        <v>171.21163751804411</v>
      </c>
      <c r="AS20" s="33">
        <v>11424249.522</v>
      </c>
      <c r="AT20" s="14">
        <v>47.154664268725718</v>
      </c>
      <c r="AU20" s="10">
        <v>25503592.489</v>
      </c>
      <c r="AV20" s="11">
        <v>16830018.700999998</v>
      </c>
      <c r="AW20" s="31">
        <v>65.990776429865647</v>
      </c>
      <c r="AX20" s="12">
        <v>8314379.4990000017</v>
      </c>
      <c r="AY20" s="31">
        <v>32.600816934265602</v>
      </c>
      <c r="AZ20" s="13">
        <v>25144398.199999999</v>
      </c>
      <c r="BA20" s="14">
        <v>98.591593364131242</v>
      </c>
      <c r="BB20" s="10">
        <v>38314943.982000001</v>
      </c>
      <c r="BC20" s="11">
        <v>15119919.473999999</v>
      </c>
      <c r="BD20" s="31">
        <v>39.462199086349173</v>
      </c>
      <c r="BE20" s="12">
        <v>22310309.103999998</v>
      </c>
      <c r="BF20" s="31">
        <v>58.22873997801269</v>
      </c>
      <c r="BG20" s="13">
        <v>37430228.578000002</v>
      </c>
      <c r="BH20" s="14">
        <v>97.690939064361856</v>
      </c>
      <c r="BI20" s="10">
        <v>12811351.493000001</v>
      </c>
      <c r="BJ20" s="49">
        <v>50.233517095780478</v>
      </c>
      <c r="BK20" s="11">
        <v>-1710099.2269999981</v>
      </c>
      <c r="BL20" s="49">
        <v>-10.161006100952154</v>
      </c>
      <c r="BM20" s="12">
        <v>13995929.604999997</v>
      </c>
      <c r="BN20" s="33">
        <v>168.33402428507546</v>
      </c>
      <c r="BO20" s="33">
        <v>12285830.378000002</v>
      </c>
      <c r="BP20" s="14">
        <v>48.861103297353928</v>
      </c>
    </row>
    <row r="21" spans="2:68" s="21" customFormat="1" ht="15" customHeight="1" x14ac:dyDescent="0.2">
      <c r="B21" s="24" t="s">
        <v>29</v>
      </c>
      <c r="C21" s="10">
        <v>703143.05599999987</v>
      </c>
      <c r="D21" s="11">
        <v>470798.56000000006</v>
      </c>
      <c r="E21" s="31">
        <v>66.956298008296073</v>
      </c>
      <c r="F21" s="12">
        <v>214538.8450000002</v>
      </c>
      <c r="G21" s="31">
        <v>30.511407766785975</v>
      </c>
      <c r="H21" s="13">
        <v>685337.40500000026</v>
      </c>
      <c r="I21" s="14">
        <v>97.467705775082052</v>
      </c>
      <c r="J21" s="10">
        <v>886803</v>
      </c>
      <c r="K21" s="11">
        <v>629758.35699999996</v>
      </c>
      <c r="L21" s="31">
        <v>71.014459468450156</v>
      </c>
      <c r="M21" s="12">
        <v>189732.97500000001</v>
      </c>
      <c r="N21" s="31">
        <v>21.395166119194457</v>
      </c>
      <c r="O21" s="13">
        <v>819491.33200000005</v>
      </c>
      <c r="P21" s="14">
        <v>92.409625587644612</v>
      </c>
      <c r="Q21" s="10">
        <v>183659.94400000013</v>
      </c>
      <c r="R21" s="49">
        <v>26.119854620309326</v>
      </c>
      <c r="S21" s="11">
        <v>158959.7969999999</v>
      </c>
      <c r="T21" s="49">
        <v>33.763866440033269</v>
      </c>
      <c r="U21" s="12">
        <v>-24805.870000000199</v>
      </c>
      <c r="V21" s="33">
        <v>-11.562414256495217</v>
      </c>
      <c r="W21" s="33">
        <v>134153.92699999979</v>
      </c>
      <c r="X21" s="14">
        <v>19.574873051033855</v>
      </c>
      <c r="Y21" s="10">
        <v>23182287.153999999</v>
      </c>
      <c r="Z21" s="11">
        <v>13101765.61933</v>
      </c>
      <c r="AA21" s="31">
        <v>56.516276984643213</v>
      </c>
      <c r="AB21" s="12">
        <v>7432843.2886699997</v>
      </c>
      <c r="AC21" s="31">
        <v>32.062596927100422</v>
      </c>
      <c r="AD21" s="13">
        <v>20534608.908</v>
      </c>
      <c r="AE21" s="14">
        <v>88.578873911743628</v>
      </c>
      <c r="AF21" s="10">
        <v>30435275.256000001</v>
      </c>
      <c r="AG21" s="11">
        <v>13812463.19544</v>
      </c>
      <c r="AH21" s="31">
        <v>45.383073027134905</v>
      </c>
      <c r="AI21" s="12">
        <v>15498229.903499998</v>
      </c>
      <c r="AJ21" s="31">
        <v>50.921931124788109</v>
      </c>
      <c r="AK21" s="13">
        <v>29310693.09894</v>
      </c>
      <c r="AL21" s="14">
        <v>96.305004151923015</v>
      </c>
      <c r="AM21" s="10">
        <v>7252988.1020000018</v>
      </c>
      <c r="AN21" s="49">
        <v>31.286766718997054</v>
      </c>
      <c r="AO21" s="11">
        <v>710697.57610999979</v>
      </c>
      <c r="AP21" s="49">
        <v>5.4244412299778535</v>
      </c>
      <c r="AQ21" s="12">
        <v>8065386.6148299985</v>
      </c>
      <c r="AR21" s="33">
        <v>108.51011250464803</v>
      </c>
      <c r="AS21" s="33">
        <v>8776084.1909400001</v>
      </c>
      <c r="AT21" s="14">
        <v>42.738014784011582</v>
      </c>
      <c r="AU21" s="10">
        <v>23885430.210000001</v>
      </c>
      <c r="AV21" s="11">
        <v>13572564.179330001</v>
      </c>
      <c r="AW21" s="31">
        <v>56.823611967632218</v>
      </c>
      <c r="AX21" s="12">
        <v>7647382.1336700004</v>
      </c>
      <c r="AY21" s="31">
        <v>32.016932776317788</v>
      </c>
      <c r="AZ21" s="13">
        <v>21219946.313000001</v>
      </c>
      <c r="BA21" s="14">
        <v>88.840544743950005</v>
      </c>
      <c r="BB21" s="10">
        <v>31322078.256000001</v>
      </c>
      <c r="BC21" s="11">
        <v>14442221.552440001</v>
      </c>
      <c r="BD21" s="31">
        <v>46.108758922066343</v>
      </c>
      <c r="BE21" s="12">
        <v>15687962.878499998</v>
      </c>
      <c r="BF21" s="31">
        <v>50.085957739713017</v>
      </c>
      <c r="BG21" s="13">
        <v>30130184.430939998</v>
      </c>
      <c r="BH21" s="14">
        <v>96.194716661779339</v>
      </c>
      <c r="BI21" s="10">
        <v>7436648.0460000001</v>
      </c>
      <c r="BJ21" s="49">
        <v>31.13466234695046</v>
      </c>
      <c r="BK21" s="11">
        <v>869657.37311000004</v>
      </c>
      <c r="BL21" s="49">
        <v>6.4074655431316589</v>
      </c>
      <c r="BM21" s="12">
        <v>8040580.7448299974</v>
      </c>
      <c r="BN21" s="33">
        <v>105.14161060984277</v>
      </c>
      <c r="BO21" s="33">
        <v>8910238.1179399975</v>
      </c>
      <c r="BP21" s="14">
        <v>41.989918289667436</v>
      </c>
    </row>
    <row r="22" spans="2:68" s="21" customFormat="1" ht="15" customHeight="1" x14ac:dyDescent="0.2">
      <c r="B22" s="24" t="s">
        <v>44</v>
      </c>
      <c r="C22" s="10">
        <v>1153188.594</v>
      </c>
      <c r="D22" s="11">
        <v>721244.29600000032</v>
      </c>
      <c r="E22" s="31">
        <v>62.54348159118198</v>
      </c>
      <c r="F22" s="12">
        <v>319925.43999999948</v>
      </c>
      <c r="G22" s="31">
        <v>27.742681610324656</v>
      </c>
      <c r="H22" s="13">
        <v>1041169.7359999998</v>
      </c>
      <c r="I22" s="14">
        <v>90.286163201506625</v>
      </c>
      <c r="J22" s="10">
        <v>1527077.7320000001</v>
      </c>
      <c r="K22" s="11">
        <v>852929.32200000004</v>
      </c>
      <c r="L22" s="31">
        <v>55.853693896965297</v>
      </c>
      <c r="M22" s="12">
        <v>315547.80200000003</v>
      </c>
      <c r="N22" s="31">
        <v>20.663506211090503</v>
      </c>
      <c r="O22" s="13">
        <v>1168477.1240000001</v>
      </c>
      <c r="P22" s="14">
        <v>76.517200108055789</v>
      </c>
      <c r="Q22" s="10">
        <v>373889.13800000004</v>
      </c>
      <c r="R22" s="49">
        <v>32.422202226533642</v>
      </c>
      <c r="S22" s="11">
        <v>131685.02599999972</v>
      </c>
      <c r="T22" s="49">
        <v>18.258033613620377</v>
      </c>
      <c r="U22" s="12">
        <v>-4377.6379999994533</v>
      </c>
      <c r="V22" s="33">
        <v>-1.3683306960520116</v>
      </c>
      <c r="W22" s="33">
        <v>127307.38800000027</v>
      </c>
      <c r="X22" s="14">
        <v>12.227342343727161</v>
      </c>
      <c r="Y22" s="10">
        <v>32934119.652000003</v>
      </c>
      <c r="Z22" s="11">
        <v>19051196.796999998</v>
      </c>
      <c r="AA22" s="31">
        <v>57.846382409201794</v>
      </c>
      <c r="AB22" s="12">
        <v>12166275.280000001</v>
      </c>
      <c r="AC22" s="31">
        <v>36.941249405041184</v>
      </c>
      <c r="AD22" s="13">
        <v>31217472.077</v>
      </c>
      <c r="AE22" s="14">
        <v>94.787631814242971</v>
      </c>
      <c r="AF22" s="10">
        <v>36030583.936999999</v>
      </c>
      <c r="AG22" s="11">
        <v>13815336.952</v>
      </c>
      <c r="AH22" s="31">
        <v>38.343361229327613</v>
      </c>
      <c r="AI22" s="12">
        <v>20108641.223200001</v>
      </c>
      <c r="AJ22" s="31">
        <v>55.809923198470088</v>
      </c>
      <c r="AK22" s="13">
        <v>33923978.1752</v>
      </c>
      <c r="AL22" s="14">
        <v>94.153284427797701</v>
      </c>
      <c r="AM22" s="10">
        <v>3096464.2849999964</v>
      </c>
      <c r="AN22" s="49">
        <v>9.4019950061484536</v>
      </c>
      <c r="AO22" s="11">
        <v>-5235859.8449999988</v>
      </c>
      <c r="AP22" s="49">
        <v>-27.48310198456662</v>
      </c>
      <c r="AQ22" s="12">
        <v>7942365.9431999996</v>
      </c>
      <c r="AR22" s="33">
        <v>65.281820116764607</v>
      </c>
      <c r="AS22" s="33">
        <v>2706506.0982000008</v>
      </c>
      <c r="AT22" s="14">
        <v>8.6698438987123012</v>
      </c>
      <c r="AU22" s="10">
        <v>34087308.245999999</v>
      </c>
      <c r="AV22" s="11">
        <v>19772441.092999998</v>
      </c>
      <c r="AW22" s="31">
        <v>58.005287335412326</v>
      </c>
      <c r="AX22" s="12">
        <v>12486200.720000003</v>
      </c>
      <c r="AY22" s="31">
        <v>36.630057820611881</v>
      </c>
      <c r="AZ22" s="13">
        <v>32258641.813000001</v>
      </c>
      <c r="BA22" s="14">
        <v>94.635345156024215</v>
      </c>
      <c r="BB22" s="10">
        <v>37557661.669</v>
      </c>
      <c r="BC22" s="11">
        <v>14668266.274</v>
      </c>
      <c r="BD22" s="31">
        <v>39.055323526989298</v>
      </c>
      <c r="BE22" s="12">
        <v>20424189.025199998</v>
      </c>
      <c r="BF22" s="31">
        <v>54.380885597193796</v>
      </c>
      <c r="BG22" s="13">
        <v>35092455.299199998</v>
      </c>
      <c r="BH22" s="14">
        <v>93.436209124183094</v>
      </c>
      <c r="BI22" s="10">
        <v>3470353.4230000004</v>
      </c>
      <c r="BJ22" s="49">
        <v>10.180778716686238</v>
      </c>
      <c r="BK22" s="11">
        <v>-5104174.8189999983</v>
      </c>
      <c r="BL22" s="49">
        <v>-25.814591101788743</v>
      </c>
      <c r="BM22" s="12">
        <v>7937988.3051999956</v>
      </c>
      <c r="BN22" s="33">
        <v>63.574088573517621</v>
      </c>
      <c r="BO22" s="33">
        <v>2833813.4861999974</v>
      </c>
      <c r="BP22" s="14">
        <v>8.7846645950791107</v>
      </c>
    </row>
    <row r="23" spans="2:68" s="21" customFormat="1" ht="15" customHeight="1" x14ac:dyDescent="0.2">
      <c r="B23" s="24" t="s">
        <v>45</v>
      </c>
      <c r="C23" s="10">
        <v>1002142.523</v>
      </c>
      <c r="D23" s="11">
        <v>752154.63100000005</v>
      </c>
      <c r="E23" s="31">
        <v>75.054656771609714</v>
      </c>
      <c r="F23" s="12">
        <v>209145.81200000003</v>
      </c>
      <c r="G23" s="31">
        <v>20.86986702988154</v>
      </c>
      <c r="H23" s="13">
        <v>961300.44300000009</v>
      </c>
      <c r="I23" s="14">
        <v>95.924523801491262</v>
      </c>
      <c r="J23" s="10">
        <v>1771600.5160000001</v>
      </c>
      <c r="K23" s="11">
        <v>1176274.5049999999</v>
      </c>
      <c r="L23" s="31">
        <v>66.396148249936502</v>
      </c>
      <c r="M23" s="12">
        <v>532287.32700000005</v>
      </c>
      <c r="N23" s="31">
        <v>30.045561750107325</v>
      </c>
      <c r="O23" s="13">
        <v>1708561.8319999999</v>
      </c>
      <c r="P23" s="14">
        <v>96.441710000043827</v>
      </c>
      <c r="Q23" s="10">
        <v>769457.99300000002</v>
      </c>
      <c r="R23" s="49">
        <v>76.781293612465547</v>
      </c>
      <c r="S23" s="11">
        <v>424119.87399999984</v>
      </c>
      <c r="T23" s="49">
        <v>56.387324696269779</v>
      </c>
      <c r="U23" s="12">
        <v>323141.51500000001</v>
      </c>
      <c r="V23" s="33">
        <v>154.50537207027602</v>
      </c>
      <c r="W23" s="33">
        <v>747261.38899999985</v>
      </c>
      <c r="X23" s="14">
        <v>77.73442678003633</v>
      </c>
      <c r="Y23" s="10">
        <v>19992048.733000003</v>
      </c>
      <c r="Z23" s="11">
        <v>12204874.540000001</v>
      </c>
      <c r="AA23" s="31">
        <v>61.048643403184322</v>
      </c>
      <c r="AB23" s="12">
        <v>7167149.1799999978</v>
      </c>
      <c r="AC23" s="31">
        <v>35.849998545519234</v>
      </c>
      <c r="AD23" s="13">
        <v>19372023.719999999</v>
      </c>
      <c r="AE23" s="14">
        <v>96.898641948703556</v>
      </c>
      <c r="AF23" s="10">
        <v>29227038.195</v>
      </c>
      <c r="AG23" s="11">
        <v>15476364.305</v>
      </c>
      <c r="AH23" s="31">
        <v>52.952215690632684</v>
      </c>
      <c r="AI23" s="12">
        <v>11681611.422</v>
      </c>
      <c r="AJ23" s="31">
        <v>39.968509104690689</v>
      </c>
      <c r="AK23" s="13">
        <v>27157975.727000002</v>
      </c>
      <c r="AL23" s="14">
        <v>92.92072479532338</v>
      </c>
      <c r="AM23" s="10">
        <v>9234989.4619999975</v>
      </c>
      <c r="AN23" s="49">
        <v>46.193312077897261</v>
      </c>
      <c r="AO23" s="11">
        <v>3271489.7649999987</v>
      </c>
      <c r="AP23" s="49">
        <v>26.804779961302238</v>
      </c>
      <c r="AQ23" s="12">
        <v>4514462.2420000024</v>
      </c>
      <c r="AR23" s="33">
        <v>62.988255561885822</v>
      </c>
      <c r="AS23" s="33">
        <v>7785952.007000003</v>
      </c>
      <c r="AT23" s="14">
        <v>40.19173277679635</v>
      </c>
      <c r="AU23" s="10">
        <v>20994191.256000005</v>
      </c>
      <c r="AV23" s="11">
        <v>12957029.171</v>
      </c>
      <c r="AW23" s="31">
        <v>61.717210313100125</v>
      </c>
      <c r="AX23" s="12">
        <v>7376294.9919999987</v>
      </c>
      <c r="AY23" s="31">
        <v>35.134932810959796</v>
      </c>
      <c r="AZ23" s="13">
        <v>20333324.162999999</v>
      </c>
      <c r="BA23" s="14">
        <v>96.852143124059936</v>
      </c>
      <c r="BB23" s="10">
        <v>30998638.710999999</v>
      </c>
      <c r="BC23" s="11">
        <v>16652638.810000001</v>
      </c>
      <c r="BD23" s="31">
        <v>53.720548715872283</v>
      </c>
      <c r="BE23" s="12">
        <v>12213898.749</v>
      </c>
      <c r="BF23" s="31">
        <v>39.401403599913074</v>
      </c>
      <c r="BG23" s="13">
        <v>28866537.559</v>
      </c>
      <c r="BH23" s="14">
        <v>93.12195231578535</v>
      </c>
      <c r="BI23" s="10">
        <v>10004447.454999994</v>
      </c>
      <c r="BJ23" s="49">
        <v>47.653407235397971</v>
      </c>
      <c r="BK23" s="11">
        <v>3695609.6390000004</v>
      </c>
      <c r="BL23" s="49">
        <v>28.522044600095469</v>
      </c>
      <c r="BM23" s="12">
        <v>4837603.7570000011</v>
      </c>
      <c r="BN23" s="33">
        <v>65.583111334981197</v>
      </c>
      <c r="BO23" s="33">
        <v>8533213.3960000016</v>
      </c>
      <c r="BP23" s="14">
        <v>41.966642185972027</v>
      </c>
    </row>
    <row r="24" spans="2:68" s="21" customFormat="1" ht="15" customHeight="1" x14ac:dyDescent="0.2">
      <c r="B24" s="24" t="s">
        <v>46</v>
      </c>
      <c r="C24" s="10">
        <v>1362057.192</v>
      </c>
      <c r="D24" s="11">
        <v>701451.98099999991</v>
      </c>
      <c r="E24" s="31">
        <v>51.499451353434786</v>
      </c>
      <c r="F24" s="12">
        <v>586477.31851999997</v>
      </c>
      <c r="G24" s="31">
        <v>43.058200636849612</v>
      </c>
      <c r="H24" s="13">
        <v>1287929.2995199999</v>
      </c>
      <c r="I24" s="14">
        <v>94.557651990284413</v>
      </c>
      <c r="J24" s="10">
        <v>1878964.3570000001</v>
      </c>
      <c r="K24" s="11">
        <v>1134458.5755</v>
      </c>
      <c r="L24" s="31">
        <v>60.37680125616135</v>
      </c>
      <c r="M24" s="12">
        <v>261776.73877999999</v>
      </c>
      <c r="N24" s="31">
        <v>13.931969374765526</v>
      </c>
      <c r="O24" s="13">
        <v>1396235.31428</v>
      </c>
      <c r="P24" s="14">
        <v>74.308770630926873</v>
      </c>
      <c r="Q24" s="10">
        <v>516907.16500000004</v>
      </c>
      <c r="R24" s="49">
        <v>37.950474329274712</v>
      </c>
      <c r="S24" s="11">
        <v>433006.59450000012</v>
      </c>
      <c r="T24" s="49">
        <v>61.7300408621984</v>
      </c>
      <c r="U24" s="12">
        <v>-324700.57973999996</v>
      </c>
      <c r="V24" s="33">
        <v>-55.364558779424833</v>
      </c>
      <c r="W24" s="33">
        <v>108306.01476000017</v>
      </c>
      <c r="X24" s="14">
        <v>8.4093136789701788</v>
      </c>
      <c r="Y24" s="10">
        <v>76551835.953000009</v>
      </c>
      <c r="Z24" s="11">
        <v>40352901.789999999</v>
      </c>
      <c r="AA24" s="31">
        <v>52.713173090682218</v>
      </c>
      <c r="AB24" s="12">
        <v>27317005.809000008</v>
      </c>
      <c r="AC24" s="31">
        <v>35.684324835490081</v>
      </c>
      <c r="AD24" s="13">
        <v>67669907.599000007</v>
      </c>
      <c r="AE24" s="14">
        <v>88.397497926172306</v>
      </c>
      <c r="AF24" s="10">
        <v>109749463.914</v>
      </c>
      <c r="AG24" s="11">
        <v>46125728.321199998</v>
      </c>
      <c r="AH24" s="31">
        <v>42.028203761746163</v>
      </c>
      <c r="AI24" s="12">
        <v>54506707.863430008</v>
      </c>
      <c r="AJ24" s="31">
        <v>49.664668891814927</v>
      </c>
      <c r="AK24" s="13">
        <v>100632436.18463001</v>
      </c>
      <c r="AL24" s="14">
        <v>91.692872653561096</v>
      </c>
      <c r="AM24" s="10">
        <v>33197627.960999995</v>
      </c>
      <c r="AN24" s="49">
        <v>43.3662074171312</v>
      </c>
      <c r="AO24" s="11">
        <v>5772826.5311999992</v>
      </c>
      <c r="AP24" s="49">
        <v>14.305852305844791</v>
      </c>
      <c r="AQ24" s="12">
        <v>27189702.05443</v>
      </c>
      <c r="AR24" s="33">
        <v>99.533976177842803</v>
      </c>
      <c r="AS24" s="33">
        <v>32962528.58563</v>
      </c>
      <c r="AT24" s="14">
        <v>48.710763403077415</v>
      </c>
      <c r="AU24" s="10">
        <v>77913893.145000011</v>
      </c>
      <c r="AV24" s="11">
        <v>41054353.770999998</v>
      </c>
      <c r="AW24" s="31">
        <v>52.691955328938135</v>
      </c>
      <c r="AX24" s="12">
        <v>27903483.12752001</v>
      </c>
      <c r="AY24" s="31">
        <v>35.813231762903726</v>
      </c>
      <c r="AZ24" s="13">
        <v>68957836.898520008</v>
      </c>
      <c r="BA24" s="14">
        <v>88.505187091841847</v>
      </c>
      <c r="BB24" s="10">
        <v>111628428.271</v>
      </c>
      <c r="BC24" s="11">
        <v>47260186.896699995</v>
      </c>
      <c r="BD24" s="31">
        <v>42.337053050649949</v>
      </c>
      <c r="BE24" s="12">
        <v>54768484.602210008</v>
      </c>
      <c r="BF24" s="31">
        <v>49.063205001192642</v>
      </c>
      <c r="BG24" s="13">
        <v>102028671.49891001</v>
      </c>
      <c r="BH24" s="14">
        <v>91.400258051842584</v>
      </c>
      <c r="BI24" s="10">
        <v>33714535.125999987</v>
      </c>
      <c r="BJ24" s="49">
        <v>43.271531899010952</v>
      </c>
      <c r="BK24" s="11">
        <v>6205833.1256999969</v>
      </c>
      <c r="BL24" s="49">
        <v>15.11613886389725</v>
      </c>
      <c r="BM24" s="12">
        <v>26865001.474689998</v>
      </c>
      <c r="BN24" s="33">
        <v>96.278308166460405</v>
      </c>
      <c r="BO24" s="33">
        <v>33070834.600390002</v>
      </c>
      <c r="BP24" s="14">
        <v>47.958051017548343</v>
      </c>
    </row>
    <row r="25" spans="2:68" s="21" customFormat="1" ht="15" customHeight="1" x14ac:dyDescent="0.2">
      <c r="B25" s="24" t="s">
        <v>33</v>
      </c>
      <c r="C25" s="10">
        <v>1245939.317</v>
      </c>
      <c r="D25" s="11">
        <v>932148.1590000001</v>
      </c>
      <c r="E25" s="31">
        <v>74.814892369272584</v>
      </c>
      <c r="F25" s="12">
        <v>238918.92099999997</v>
      </c>
      <c r="G25" s="31">
        <v>19.175807179379664</v>
      </c>
      <c r="H25" s="13">
        <v>1171067.08</v>
      </c>
      <c r="I25" s="14">
        <v>93.990699548652259</v>
      </c>
      <c r="J25" s="10">
        <v>1650861.0349999999</v>
      </c>
      <c r="K25" s="11">
        <v>1068552.4979999999</v>
      </c>
      <c r="L25" s="31">
        <v>64.726980366339561</v>
      </c>
      <c r="M25" s="12">
        <v>347919.92300000001</v>
      </c>
      <c r="N25" s="31">
        <v>21.075058143824929</v>
      </c>
      <c r="O25" s="13">
        <v>1416472.4210000001</v>
      </c>
      <c r="P25" s="14">
        <v>85.802038510164479</v>
      </c>
      <c r="Q25" s="10">
        <v>404921.71799999988</v>
      </c>
      <c r="R25" s="49">
        <v>32.499312966138611</v>
      </c>
      <c r="S25" s="11">
        <v>136404.3389999998</v>
      </c>
      <c r="T25" s="49">
        <v>14.633332446457128</v>
      </c>
      <c r="U25" s="12">
        <v>109001.00200000004</v>
      </c>
      <c r="V25" s="33">
        <v>45.622590937450305</v>
      </c>
      <c r="W25" s="33">
        <v>245405.34100000001</v>
      </c>
      <c r="X25" s="14">
        <v>20.955703152376206</v>
      </c>
      <c r="Y25" s="10">
        <v>102434704.10600001</v>
      </c>
      <c r="Z25" s="11">
        <v>60033016.847999997</v>
      </c>
      <c r="AA25" s="31">
        <v>58.606130970884138</v>
      </c>
      <c r="AB25" s="12">
        <v>34441445.97648</v>
      </c>
      <c r="AC25" s="31">
        <v>33.622829564519265</v>
      </c>
      <c r="AD25" s="13">
        <v>94474462.824479997</v>
      </c>
      <c r="AE25" s="14">
        <v>92.228960535403402</v>
      </c>
      <c r="AF25" s="10">
        <v>199036145.83500001</v>
      </c>
      <c r="AG25" s="11">
        <v>56644380.068999998</v>
      </c>
      <c r="AH25" s="31">
        <v>28.459343317448436</v>
      </c>
      <c r="AI25" s="12">
        <v>137422109.10299999</v>
      </c>
      <c r="AJ25" s="31">
        <v>69.043795299835779</v>
      </c>
      <c r="AK25" s="13">
        <v>194066489.17199999</v>
      </c>
      <c r="AL25" s="14">
        <v>97.503138617284208</v>
      </c>
      <c r="AM25" s="10">
        <v>96601441.729000002</v>
      </c>
      <c r="AN25" s="49">
        <v>94.30538465658698</v>
      </c>
      <c r="AO25" s="11">
        <v>-3388636.7789999992</v>
      </c>
      <c r="AP25" s="49">
        <v>-5.6446218379792983</v>
      </c>
      <c r="AQ25" s="12">
        <v>102980663.12651998</v>
      </c>
      <c r="AR25" s="33">
        <v>299.00214757779128</v>
      </c>
      <c r="AS25" s="33">
        <v>99592026.347519994</v>
      </c>
      <c r="AT25" s="14">
        <v>105.41687496286451</v>
      </c>
      <c r="AU25" s="10">
        <v>103680643.42300001</v>
      </c>
      <c r="AV25" s="11">
        <v>60965165.006999999</v>
      </c>
      <c r="AW25" s="31">
        <v>58.800913067516504</v>
      </c>
      <c r="AX25" s="12">
        <v>34680364.897479996</v>
      </c>
      <c r="AY25" s="31">
        <v>33.449218438961452</v>
      </c>
      <c r="AZ25" s="13">
        <v>95645529.904479995</v>
      </c>
      <c r="BA25" s="14">
        <v>92.250131506477956</v>
      </c>
      <c r="BB25" s="10">
        <v>200687006.87</v>
      </c>
      <c r="BC25" s="11">
        <v>57712932.567000002</v>
      </c>
      <c r="BD25" s="31">
        <v>28.757682655751093</v>
      </c>
      <c r="BE25" s="12">
        <v>137770029.02599999</v>
      </c>
      <c r="BF25" s="31">
        <v>68.649202145530012</v>
      </c>
      <c r="BG25" s="13">
        <v>195482961.59299999</v>
      </c>
      <c r="BH25" s="14">
        <v>97.406884801281109</v>
      </c>
      <c r="BI25" s="10">
        <v>97006363.446999997</v>
      </c>
      <c r="BJ25" s="49">
        <v>93.562655713111226</v>
      </c>
      <c r="BK25" s="11">
        <v>-3252232.4399999976</v>
      </c>
      <c r="BL25" s="49">
        <v>-5.3345749816744981</v>
      </c>
      <c r="BM25" s="12">
        <v>103089664.12852</v>
      </c>
      <c r="BN25" s="33">
        <v>297.25657279924087</v>
      </c>
      <c r="BO25" s="33">
        <v>99837431.688519999</v>
      </c>
      <c r="BP25" s="14">
        <v>104.38274720023655</v>
      </c>
    </row>
    <row r="26" spans="2:68" s="21" customFormat="1" ht="15" customHeight="1" thickBot="1" x14ac:dyDescent="0.25">
      <c r="B26" s="24" t="s">
        <v>34</v>
      </c>
      <c r="C26" s="10">
        <v>4741149.8169999998</v>
      </c>
      <c r="D26" s="11">
        <v>2666207.3879999998</v>
      </c>
      <c r="E26" s="31">
        <v>56.235459559619308</v>
      </c>
      <c r="F26" s="12">
        <v>1605678.1779999998</v>
      </c>
      <c r="G26" s="31">
        <v>33.866851712692878</v>
      </c>
      <c r="H26" s="13">
        <v>4271885.5659999996</v>
      </c>
      <c r="I26" s="14">
        <v>90.102311272312193</v>
      </c>
      <c r="J26" s="10">
        <v>2180464.9679999999</v>
      </c>
      <c r="K26" s="11">
        <v>1400888.767</v>
      </c>
      <c r="L26" s="31">
        <v>64.247249442624394</v>
      </c>
      <c r="M26" s="12">
        <v>609268.13300000003</v>
      </c>
      <c r="N26" s="31">
        <v>27.942119774519579</v>
      </c>
      <c r="O26" s="13">
        <v>2010156.9</v>
      </c>
      <c r="P26" s="14">
        <v>92.189369217143962</v>
      </c>
      <c r="Q26" s="10">
        <v>-2560684.8489999999</v>
      </c>
      <c r="R26" s="49">
        <v>-54.009785554937253</v>
      </c>
      <c r="S26" s="11">
        <v>-1265318.6209999998</v>
      </c>
      <c r="T26" s="49">
        <v>-47.457621889989298</v>
      </c>
      <c r="U26" s="12">
        <v>-996410.04499999981</v>
      </c>
      <c r="V26" s="33">
        <v>-62.055401801692788</v>
      </c>
      <c r="W26" s="33">
        <v>-2261728.6659999997</v>
      </c>
      <c r="X26" s="14">
        <v>-52.944504974597905</v>
      </c>
      <c r="Y26" s="10">
        <v>29799673.878999997</v>
      </c>
      <c r="Z26" s="11">
        <v>12728951.465</v>
      </c>
      <c r="AA26" s="31">
        <v>42.715069690645727</v>
      </c>
      <c r="AB26" s="12">
        <v>16421553.373</v>
      </c>
      <c r="AC26" s="31">
        <v>55.106486868543769</v>
      </c>
      <c r="AD26" s="13">
        <v>29150504.838</v>
      </c>
      <c r="AE26" s="14">
        <v>97.821556559189489</v>
      </c>
      <c r="AF26" s="10">
        <v>31524275.899</v>
      </c>
      <c r="AG26" s="11">
        <v>15291728.728</v>
      </c>
      <c r="AH26" s="31">
        <v>48.507787385800285</v>
      </c>
      <c r="AI26" s="12">
        <v>15959812.538000001</v>
      </c>
      <c r="AJ26" s="31">
        <v>50.627055127715934</v>
      </c>
      <c r="AK26" s="13">
        <v>31251541.265999999</v>
      </c>
      <c r="AL26" s="14">
        <v>99.134842513516219</v>
      </c>
      <c r="AM26" s="10">
        <v>1724602.0200000033</v>
      </c>
      <c r="AN26" s="49">
        <v>5.7873184351032121</v>
      </c>
      <c r="AO26" s="11">
        <v>2562777.2630000003</v>
      </c>
      <c r="AP26" s="49">
        <v>20.133451447644436</v>
      </c>
      <c r="AQ26" s="12">
        <v>-461740.83499999903</v>
      </c>
      <c r="AR26" s="33">
        <v>-2.8117975474791832</v>
      </c>
      <c r="AS26" s="33">
        <v>2101036.4279999994</v>
      </c>
      <c r="AT26" s="14">
        <v>7.2075473123921041</v>
      </c>
      <c r="AU26" s="10">
        <v>34540823.695999995</v>
      </c>
      <c r="AV26" s="11">
        <v>15395158.853</v>
      </c>
      <c r="AW26" s="31">
        <v>44.570908292447115</v>
      </c>
      <c r="AX26" s="12">
        <v>18027231.550999999</v>
      </c>
      <c r="AY26" s="31">
        <v>52.191087594380804</v>
      </c>
      <c r="AZ26" s="13">
        <v>33422390.403999999</v>
      </c>
      <c r="BA26" s="14">
        <v>96.761995886827918</v>
      </c>
      <c r="BB26" s="10">
        <v>33704740.866999999</v>
      </c>
      <c r="BC26" s="11">
        <v>16692617.494999999</v>
      </c>
      <c r="BD26" s="31">
        <v>49.526022350593379</v>
      </c>
      <c r="BE26" s="12">
        <v>16569080.671</v>
      </c>
      <c r="BF26" s="31">
        <v>49.159495800255904</v>
      </c>
      <c r="BG26" s="13">
        <v>33261698.166000001</v>
      </c>
      <c r="BH26" s="14">
        <v>98.685518150849276</v>
      </c>
      <c r="BI26" s="10">
        <v>-836082.82899999619</v>
      </c>
      <c r="BJ26" s="49">
        <v>-2.4205642469864403</v>
      </c>
      <c r="BK26" s="11">
        <v>1297458.6419999991</v>
      </c>
      <c r="BL26" s="49">
        <v>8.4277054520107662</v>
      </c>
      <c r="BM26" s="12">
        <v>-1458150.879999999</v>
      </c>
      <c r="BN26" s="33">
        <v>-8.0886012690013569</v>
      </c>
      <c r="BO26" s="33">
        <v>-160692.23799999803</v>
      </c>
      <c r="BP26" s="14">
        <v>-0.48079217571693</v>
      </c>
    </row>
    <row r="27" spans="2:68" s="26" customFormat="1" ht="15" customHeight="1" thickBot="1" x14ac:dyDescent="0.25">
      <c r="B27" s="25" t="s">
        <v>47</v>
      </c>
      <c r="C27" s="16">
        <v>29993285.015000008</v>
      </c>
      <c r="D27" s="28">
        <v>17521417.219000004</v>
      </c>
      <c r="E27" s="32">
        <v>58.417799884998686</v>
      </c>
      <c r="F27" s="29">
        <v>8619248.7475199997</v>
      </c>
      <c r="G27" s="32">
        <v>28.737261501064015</v>
      </c>
      <c r="H27" s="30">
        <v>26140665.966520004</v>
      </c>
      <c r="I27" s="18">
        <v>87.155061386062698</v>
      </c>
      <c r="J27" s="16">
        <v>37758068.074000001</v>
      </c>
      <c r="K27" s="28">
        <v>23324482.56453</v>
      </c>
      <c r="L27" s="32">
        <v>61.773506310803839</v>
      </c>
      <c r="M27" s="29">
        <v>10167665.34075</v>
      </c>
      <c r="N27" s="32">
        <v>26.928457570506364</v>
      </c>
      <c r="O27" s="30">
        <v>33492147.905279998</v>
      </c>
      <c r="P27" s="18">
        <v>88.701963881310192</v>
      </c>
      <c r="Q27" s="16">
        <v>7764783.0589999929</v>
      </c>
      <c r="R27" s="50">
        <v>25.888404871679544</v>
      </c>
      <c r="S27" s="28">
        <v>5803065.3455299959</v>
      </c>
      <c r="T27" s="50">
        <v>33.11983998210615</v>
      </c>
      <c r="U27" s="29">
        <v>1548416.5932299998</v>
      </c>
      <c r="V27" s="35">
        <v>17.964635185584157</v>
      </c>
      <c r="W27" s="17">
        <v>7351481.9387599938</v>
      </c>
      <c r="X27" s="36">
        <v>28.12277984109318</v>
      </c>
      <c r="Y27" s="16">
        <v>939403279.69799995</v>
      </c>
      <c r="Z27" s="28">
        <v>541394975.17306006</v>
      </c>
      <c r="AA27" s="32">
        <v>57.631795297447553</v>
      </c>
      <c r="AB27" s="29">
        <v>350676430.71466005</v>
      </c>
      <c r="AC27" s="32">
        <v>37.329700491081503</v>
      </c>
      <c r="AD27" s="30">
        <v>892071405.88772011</v>
      </c>
      <c r="AE27" s="18">
        <v>94.961495788529064</v>
      </c>
      <c r="AF27" s="16">
        <v>1364371954.664</v>
      </c>
      <c r="AG27" s="28">
        <v>538113237.27908003</v>
      </c>
      <c r="AH27" s="32">
        <v>39.440361951122021</v>
      </c>
      <c r="AI27" s="29">
        <v>753919518.67468989</v>
      </c>
      <c r="AJ27" s="32">
        <v>55.257623560604166</v>
      </c>
      <c r="AK27" s="30">
        <v>1292032755.9537699</v>
      </c>
      <c r="AL27" s="18">
        <v>94.697985511726174</v>
      </c>
      <c r="AM27" s="16">
        <v>424968674.96600008</v>
      </c>
      <c r="AN27" s="50">
        <v>45.238151084869457</v>
      </c>
      <c r="AO27" s="28">
        <v>-3281737.8939800262</v>
      </c>
      <c r="AP27" s="50">
        <v>-0.60616334551886075</v>
      </c>
      <c r="AQ27" s="29">
        <v>403243087.96002984</v>
      </c>
      <c r="AR27" s="35">
        <v>114.99007422262217</v>
      </c>
      <c r="AS27" s="17">
        <v>399961350.06604981</v>
      </c>
      <c r="AT27" s="36">
        <v>44.835127258455209</v>
      </c>
      <c r="AU27" s="16">
        <v>969500121.26599991</v>
      </c>
      <c r="AV27" s="28">
        <v>558916392.39205992</v>
      </c>
      <c r="AW27" s="32">
        <v>57.649955903276371</v>
      </c>
      <c r="AX27" s="29">
        <v>359295679.46218002</v>
      </c>
      <c r="AY27" s="32">
        <v>37.059890100168516</v>
      </c>
      <c r="AZ27" s="30">
        <v>918212071.85423994</v>
      </c>
      <c r="BA27" s="18">
        <v>94.709846003444881</v>
      </c>
      <c r="BB27" s="16">
        <v>1408021614.5139999</v>
      </c>
      <c r="BC27" s="28">
        <v>561437719.84360993</v>
      </c>
      <c r="BD27" s="32">
        <v>39.874225939166337</v>
      </c>
      <c r="BE27" s="29">
        <v>764087184.01543987</v>
      </c>
      <c r="BF27" s="32">
        <v>54.266722622662023</v>
      </c>
      <c r="BG27" s="30">
        <v>1325524903.8590498</v>
      </c>
      <c r="BH27" s="18">
        <v>94.140948561828353</v>
      </c>
      <c r="BI27" s="16">
        <v>438521493.24800003</v>
      </c>
      <c r="BJ27" s="50">
        <v>45.231711026025103</v>
      </c>
      <c r="BK27" s="28">
        <v>2521327.4515500069</v>
      </c>
      <c r="BL27" s="50">
        <v>0.45110994879917304</v>
      </c>
      <c r="BM27" s="29">
        <v>404791504.55325985</v>
      </c>
      <c r="BN27" s="35">
        <v>112.66250269393201</v>
      </c>
      <c r="BO27" s="17">
        <v>407312832.00480986</v>
      </c>
      <c r="BP27" s="36">
        <v>44.359341865575914</v>
      </c>
    </row>
  </sheetData>
  <mergeCells count="13">
    <mergeCell ref="AU5:BA5"/>
    <mergeCell ref="BB5:BH5"/>
    <mergeCell ref="BI5:BP5"/>
    <mergeCell ref="B4:B6"/>
    <mergeCell ref="C4:X4"/>
    <mergeCell ref="Y4:AT4"/>
    <mergeCell ref="AU4:BP4"/>
    <mergeCell ref="C5:I5"/>
    <mergeCell ref="J5:P5"/>
    <mergeCell ref="Q5:X5"/>
    <mergeCell ref="Y5:AE5"/>
    <mergeCell ref="AF5:AL5"/>
    <mergeCell ref="AM5:AT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27"/>
  <sheetViews>
    <sheetView showGridLines="0" zoomScaleNormal="100" workbookViewId="0">
      <pane xSplit="2" ySplit="6" topLeftCell="AY7" activePane="bottomRight" state="frozen"/>
      <selection activeCell="AU5" sqref="AU5:BA5"/>
      <selection pane="topRight" activeCell="AU5" sqref="AU5:BA5"/>
      <selection pane="bottomLeft" activeCell="AU5" sqref="AU5:BA5"/>
      <selection pane="bottomRight" activeCell="AU5" sqref="AU5:BA5"/>
    </sheetView>
  </sheetViews>
  <sheetFormatPr baseColWidth="10" defaultRowHeight="15" outlineLevelCol="1" x14ac:dyDescent="0.2"/>
  <cols>
    <col min="1" max="1" width="3.77734375" customWidth="1"/>
    <col min="2" max="2" width="39.77734375" customWidth="1"/>
    <col min="3" max="3" width="8.88671875" hidden="1" customWidth="1" outlineLevel="1"/>
    <col min="4" max="4" width="8.77734375" hidden="1" customWidth="1" outlineLevel="1"/>
    <col min="5" max="5" width="4.88671875" hidden="1" customWidth="1" outlineLevel="1"/>
    <col min="6" max="6" width="11" hidden="1" customWidth="1" outlineLevel="1"/>
    <col min="7" max="7" width="4.44140625" hidden="1" customWidth="1" outlineLevel="1"/>
    <col min="8" max="8" width="11" hidden="1" customWidth="1" outlineLevel="1"/>
    <col min="9" max="9" width="5.88671875" hidden="1" customWidth="1" outlineLevel="1"/>
    <col min="10" max="10" width="8.88671875" hidden="1" customWidth="1" outlineLevel="1"/>
    <col min="11" max="11" width="8" hidden="1" customWidth="1" outlineLevel="1"/>
    <col min="12" max="12" width="5.21875" hidden="1" customWidth="1" outlineLevel="1"/>
    <col min="13" max="13" width="11" hidden="1" customWidth="1" outlineLevel="1"/>
    <col min="14" max="14" width="4.44140625" hidden="1" customWidth="1" outlineLevel="1"/>
    <col min="15" max="15" width="11" hidden="1" customWidth="1" outlineLevel="1"/>
    <col min="16" max="16" width="5.88671875" hidden="1" customWidth="1" outlineLevel="1"/>
    <col min="17" max="17" width="8.88671875" hidden="1" customWidth="1" outlineLevel="1"/>
    <col min="18" max="18" width="4.44140625" hidden="1" customWidth="1" outlineLevel="1"/>
    <col min="19" max="19" width="8" hidden="1" customWidth="1" outlineLevel="1"/>
    <col min="20" max="20" width="4.44140625" hidden="1" customWidth="1" outlineLevel="1"/>
    <col min="21" max="21" width="11" hidden="1" customWidth="1" outlineLevel="1"/>
    <col min="22" max="22" width="4.44140625" hidden="1" customWidth="1" outlineLevel="1"/>
    <col min="23" max="23" width="11" hidden="1" customWidth="1" outlineLevel="1"/>
    <col min="24" max="24" width="4.44140625" hidden="1" customWidth="1" outlineLevel="1"/>
    <col min="25" max="26" width="9.5546875" hidden="1" customWidth="1" outlineLevel="1"/>
    <col min="27" max="27" width="4.88671875" hidden="1" customWidth="1" outlineLevel="1"/>
    <col min="28" max="28" width="11" hidden="1" customWidth="1" outlineLevel="1"/>
    <col min="29" max="29" width="4.44140625" hidden="1" customWidth="1" outlineLevel="1"/>
    <col min="30" max="30" width="11" hidden="1" customWidth="1" outlineLevel="1"/>
    <col min="31" max="31" width="5.88671875" hidden="1" customWidth="1" outlineLevel="1"/>
    <col min="32" max="33" width="9.5546875" hidden="1" customWidth="1" outlineLevel="1"/>
    <col min="34" max="34" width="4.88671875" hidden="1" customWidth="1" outlineLevel="1"/>
    <col min="35" max="35" width="11" hidden="1" customWidth="1" outlineLevel="1"/>
    <col min="36" max="36" width="4.44140625" hidden="1" customWidth="1" outlineLevel="1"/>
    <col min="37" max="37" width="11" hidden="1" customWidth="1" outlineLevel="1"/>
    <col min="38" max="38" width="5.88671875" hidden="1" customWidth="1" outlineLevel="1"/>
    <col min="39" max="39" width="8.88671875" hidden="1" customWidth="1" outlineLevel="1"/>
    <col min="40" max="40" width="4.44140625" hidden="1" customWidth="1" outlineLevel="1"/>
    <col min="41" max="41" width="8.77734375" hidden="1" customWidth="1" outlineLevel="1"/>
    <col min="42" max="42" width="4.44140625" hidden="1" customWidth="1" outlineLevel="1"/>
    <col min="43" max="43" width="11" hidden="1" customWidth="1" outlineLevel="1"/>
    <col min="44" max="44" width="5.21875" hidden="1" customWidth="1" outlineLevel="1"/>
    <col min="45" max="45" width="11" hidden="1" customWidth="1" outlineLevel="1"/>
    <col min="46" max="46" width="4.44140625" hidden="1" customWidth="1" outlineLevel="1"/>
    <col min="47" max="47" width="9.5546875" bestFit="1" customWidth="1" collapsed="1"/>
    <col min="48" max="48" width="9.5546875" bestFit="1" customWidth="1"/>
    <col min="49" max="49" width="4.88671875" bestFit="1" customWidth="1"/>
    <col min="50" max="50" width="12" bestFit="1" customWidth="1"/>
    <col min="51" max="51" width="4.44140625" bestFit="1" customWidth="1"/>
    <col min="52" max="52" width="11" bestFit="1" customWidth="1"/>
    <col min="53" max="53" width="5.88671875" bestFit="1" customWidth="1"/>
    <col min="54" max="55" width="9.5546875" bestFit="1" customWidth="1"/>
    <col min="56" max="56" width="4.88671875" bestFit="1" customWidth="1"/>
    <col min="57" max="57" width="11.88671875" customWidth="1"/>
    <col min="58" max="58" width="4.44140625" bestFit="1" customWidth="1"/>
    <col min="59" max="59" width="11" bestFit="1" customWidth="1"/>
    <col min="60" max="60" width="5.88671875" bestFit="1" customWidth="1"/>
    <col min="61" max="61" width="8.88671875" bestFit="1" customWidth="1"/>
    <col min="62" max="62" width="4.44140625" bestFit="1" customWidth="1"/>
    <col min="63" max="63" width="8.77734375" bestFit="1" customWidth="1"/>
    <col min="64" max="64" width="4.44140625" bestFit="1" customWidth="1"/>
    <col min="65" max="65" width="12.109375" customWidth="1"/>
    <col min="66" max="66" width="5.21875" bestFit="1" customWidth="1"/>
    <col min="67" max="67" width="11" bestFit="1" customWidth="1"/>
    <col min="68" max="68" width="4.44140625" bestFit="1" customWidth="1"/>
  </cols>
  <sheetData>
    <row r="1" spans="2:68" ht="58.5" customHeight="1" x14ac:dyDescent="0.2"/>
    <row r="2" spans="2:68" ht="68.25" customHeight="1" x14ac:dyDescent="0.2"/>
    <row r="3" spans="2:68" ht="30.75" customHeight="1" thickBot="1" x14ac:dyDescent="0.25">
      <c r="BP3" s="45" t="s">
        <v>64</v>
      </c>
    </row>
    <row r="4" spans="2:68" s="37" customFormat="1" ht="15" customHeight="1" thickBot="1" x14ac:dyDescent="0.25">
      <c r="B4" s="89" t="s">
        <v>0</v>
      </c>
      <c r="C4" s="92" t="s">
        <v>1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3"/>
      <c r="Y4" s="94" t="s">
        <v>2</v>
      </c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6"/>
      <c r="AU4" s="97" t="s">
        <v>3</v>
      </c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9"/>
    </row>
    <row r="5" spans="2:68" s="37" customFormat="1" ht="15" customHeight="1" thickBot="1" x14ac:dyDescent="0.25">
      <c r="B5" s="90"/>
      <c r="C5" s="100" t="s">
        <v>36</v>
      </c>
      <c r="D5" s="101"/>
      <c r="E5" s="101"/>
      <c r="F5" s="101"/>
      <c r="G5" s="101"/>
      <c r="H5" s="101"/>
      <c r="I5" s="102"/>
      <c r="J5" s="103" t="s">
        <v>54</v>
      </c>
      <c r="K5" s="104"/>
      <c r="L5" s="104"/>
      <c r="M5" s="104"/>
      <c r="N5" s="104"/>
      <c r="O5" s="104"/>
      <c r="P5" s="105"/>
      <c r="Q5" s="106" t="s">
        <v>53</v>
      </c>
      <c r="R5" s="107"/>
      <c r="S5" s="107"/>
      <c r="T5" s="107"/>
      <c r="U5" s="107"/>
      <c r="V5" s="107"/>
      <c r="W5" s="107"/>
      <c r="X5" s="108"/>
      <c r="Y5" s="109" t="s">
        <v>36</v>
      </c>
      <c r="Z5" s="81"/>
      <c r="AA5" s="81"/>
      <c r="AB5" s="81"/>
      <c r="AC5" s="81"/>
      <c r="AD5" s="81"/>
      <c r="AE5" s="82"/>
      <c r="AF5" s="110" t="s">
        <v>54</v>
      </c>
      <c r="AG5" s="111"/>
      <c r="AH5" s="111"/>
      <c r="AI5" s="111"/>
      <c r="AJ5" s="111"/>
      <c r="AK5" s="111"/>
      <c r="AL5" s="112"/>
      <c r="AM5" s="86" t="s">
        <v>53</v>
      </c>
      <c r="AN5" s="87"/>
      <c r="AO5" s="87"/>
      <c r="AP5" s="87"/>
      <c r="AQ5" s="87"/>
      <c r="AR5" s="87"/>
      <c r="AS5" s="87"/>
      <c r="AT5" s="88"/>
      <c r="AU5" s="80" t="s">
        <v>36</v>
      </c>
      <c r="AV5" s="81"/>
      <c r="AW5" s="81"/>
      <c r="AX5" s="81"/>
      <c r="AY5" s="81"/>
      <c r="AZ5" s="81"/>
      <c r="BA5" s="82"/>
      <c r="BB5" s="83" t="s">
        <v>54</v>
      </c>
      <c r="BC5" s="84"/>
      <c r="BD5" s="84"/>
      <c r="BE5" s="84"/>
      <c r="BF5" s="84"/>
      <c r="BG5" s="84"/>
      <c r="BH5" s="85"/>
      <c r="BI5" s="86" t="s">
        <v>53</v>
      </c>
      <c r="BJ5" s="87"/>
      <c r="BK5" s="87"/>
      <c r="BL5" s="87"/>
      <c r="BM5" s="87"/>
      <c r="BN5" s="87"/>
      <c r="BO5" s="87"/>
      <c r="BP5" s="88"/>
    </row>
    <row r="6" spans="2:68" s="37" customFormat="1" ht="25.5" customHeight="1" thickBot="1" x14ac:dyDescent="0.25">
      <c r="B6" s="91"/>
      <c r="C6" s="2" t="s">
        <v>7</v>
      </c>
      <c r="D6" s="3" t="s">
        <v>8</v>
      </c>
      <c r="E6" s="4" t="s">
        <v>9</v>
      </c>
      <c r="F6" s="5" t="s">
        <v>10</v>
      </c>
      <c r="G6" s="4" t="s">
        <v>11</v>
      </c>
      <c r="H6" s="4" t="s">
        <v>12</v>
      </c>
      <c r="I6" s="6" t="s">
        <v>13</v>
      </c>
      <c r="J6" s="2" t="s">
        <v>7</v>
      </c>
      <c r="K6" s="3" t="s">
        <v>8</v>
      </c>
      <c r="L6" s="4" t="s">
        <v>9</v>
      </c>
      <c r="M6" s="5" t="s">
        <v>10</v>
      </c>
      <c r="N6" s="4" t="s">
        <v>11</v>
      </c>
      <c r="O6" s="4" t="s">
        <v>12</v>
      </c>
      <c r="P6" s="6" t="s">
        <v>13</v>
      </c>
      <c r="Q6" s="2" t="s">
        <v>7</v>
      </c>
      <c r="R6" s="4" t="s">
        <v>14</v>
      </c>
      <c r="S6" s="3" t="s">
        <v>8</v>
      </c>
      <c r="T6" s="4" t="s">
        <v>14</v>
      </c>
      <c r="U6" s="5" t="s">
        <v>10</v>
      </c>
      <c r="V6" s="4" t="s">
        <v>14</v>
      </c>
      <c r="W6" s="4" t="s">
        <v>12</v>
      </c>
      <c r="X6" s="7" t="s">
        <v>14</v>
      </c>
      <c r="Y6" s="2" t="s">
        <v>7</v>
      </c>
      <c r="Z6" s="3" t="s">
        <v>8</v>
      </c>
      <c r="AA6" s="4" t="s">
        <v>9</v>
      </c>
      <c r="AB6" s="5" t="s">
        <v>10</v>
      </c>
      <c r="AC6" s="4" t="s">
        <v>11</v>
      </c>
      <c r="AD6" s="4" t="s">
        <v>12</v>
      </c>
      <c r="AE6" s="6" t="s">
        <v>13</v>
      </c>
      <c r="AF6" s="2" t="s">
        <v>7</v>
      </c>
      <c r="AG6" s="3" t="s">
        <v>8</v>
      </c>
      <c r="AH6" s="4" t="s">
        <v>9</v>
      </c>
      <c r="AI6" s="5" t="s">
        <v>10</v>
      </c>
      <c r="AJ6" s="4" t="s">
        <v>11</v>
      </c>
      <c r="AK6" s="4" t="s">
        <v>12</v>
      </c>
      <c r="AL6" s="6" t="s">
        <v>13</v>
      </c>
      <c r="AM6" s="2" t="s">
        <v>7</v>
      </c>
      <c r="AN6" s="4" t="s">
        <v>14</v>
      </c>
      <c r="AO6" s="3" t="s">
        <v>8</v>
      </c>
      <c r="AP6" s="4" t="s">
        <v>14</v>
      </c>
      <c r="AQ6" s="5" t="s">
        <v>10</v>
      </c>
      <c r="AR6" s="4" t="s">
        <v>14</v>
      </c>
      <c r="AS6" s="4" t="s">
        <v>12</v>
      </c>
      <c r="AT6" s="7" t="s">
        <v>14</v>
      </c>
      <c r="AU6" s="2" t="s">
        <v>7</v>
      </c>
      <c r="AV6" s="3" t="s">
        <v>8</v>
      </c>
      <c r="AW6" s="4" t="s">
        <v>9</v>
      </c>
      <c r="AX6" s="5" t="s">
        <v>10</v>
      </c>
      <c r="AY6" s="4" t="s">
        <v>11</v>
      </c>
      <c r="AZ6" s="4" t="s">
        <v>12</v>
      </c>
      <c r="BA6" s="6" t="s">
        <v>13</v>
      </c>
      <c r="BB6" s="2" t="s">
        <v>7</v>
      </c>
      <c r="BC6" s="3" t="s">
        <v>8</v>
      </c>
      <c r="BD6" s="4" t="s">
        <v>9</v>
      </c>
      <c r="BE6" s="5" t="s">
        <v>10</v>
      </c>
      <c r="BF6" s="4" t="s">
        <v>11</v>
      </c>
      <c r="BG6" s="4" t="s">
        <v>12</v>
      </c>
      <c r="BH6" s="6" t="s">
        <v>13</v>
      </c>
      <c r="BI6" s="2" t="s">
        <v>7</v>
      </c>
      <c r="BJ6" s="4" t="s">
        <v>14</v>
      </c>
      <c r="BK6" s="3" t="s">
        <v>8</v>
      </c>
      <c r="BL6" s="4" t="s">
        <v>14</v>
      </c>
      <c r="BM6" s="5" t="s">
        <v>10</v>
      </c>
      <c r="BN6" s="4" t="s">
        <v>14</v>
      </c>
      <c r="BO6" s="4" t="s">
        <v>12</v>
      </c>
      <c r="BP6" s="7" t="s">
        <v>14</v>
      </c>
    </row>
    <row r="7" spans="2:68" s="37" customFormat="1" ht="15" customHeight="1" x14ac:dyDescent="0.2">
      <c r="B7" s="23" t="s">
        <v>38</v>
      </c>
      <c r="C7" s="10">
        <v>1879081.5249999999</v>
      </c>
      <c r="D7" s="11">
        <v>721217.03699999966</v>
      </c>
      <c r="E7" s="31">
        <f>IF(OR(D7=0,C7=0),0,D7/C7)*100</f>
        <v>38.381359584704541</v>
      </c>
      <c r="F7" s="12">
        <f>SUM(H7-D7)</f>
        <v>602102.58300000045</v>
      </c>
      <c r="G7" s="31">
        <f>IF(OR(F7=0,C7=0),0,F7/C7)*100</f>
        <v>32.042387463737128</v>
      </c>
      <c r="H7" s="13">
        <v>1323319.6200000001</v>
      </c>
      <c r="I7" s="14">
        <f>IF(OR(H7=0,C7=0),0,H7/C7)*100</f>
        <v>70.423747048441669</v>
      </c>
      <c r="J7" s="10">
        <v>597856.696</v>
      </c>
      <c r="K7" s="11">
        <v>397310.05499999993</v>
      </c>
      <c r="L7" s="31">
        <v>66.455733900486408</v>
      </c>
      <c r="M7" s="12">
        <v>110725.83099999983</v>
      </c>
      <c r="N7" s="31">
        <v>18.520463472403733</v>
      </c>
      <c r="O7" s="13">
        <v>508035.88599999977</v>
      </c>
      <c r="P7" s="14">
        <v>84.976197372890141</v>
      </c>
      <c r="Q7" s="10">
        <f>+J7-C7</f>
        <v>-1281224.8289999999</v>
      </c>
      <c r="R7" s="49">
        <f>+IFERROR((Q7/C7)*100,0)</f>
        <v>-68.183567980106659</v>
      </c>
      <c r="S7" s="11">
        <f>+K7-D7</f>
        <v>-323906.98199999973</v>
      </c>
      <c r="T7" s="49">
        <f>+IFERROR((S7/D7)*100,0)</f>
        <v>-44.91116617923155</v>
      </c>
      <c r="U7" s="12">
        <f>+M7-F7</f>
        <v>-491376.75200000062</v>
      </c>
      <c r="V7" s="33">
        <f>+IFERROR((U7/F7)*100,0)</f>
        <v>-81.610138516877981</v>
      </c>
      <c r="W7" s="38">
        <f>+O7-H7</f>
        <v>-815283.7340000004</v>
      </c>
      <c r="X7" s="34">
        <f>+IFERROR((W7/H7)*100,0)</f>
        <v>-61.608981056292379</v>
      </c>
      <c r="Y7" s="10">
        <v>37196347.073999986</v>
      </c>
      <c r="Z7" s="11">
        <v>8930677.9775599986</v>
      </c>
      <c r="AA7" s="31">
        <v>24.009556529282108</v>
      </c>
      <c r="AB7" s="12">
        <v>12241914.815540001</v>
      </c>
      <c r="AC7" s="31">
        <v>32.911604978804554</v>
      </c>
      <c r="AD7" s="13">
        <v>21172592.793099999</v>
      </c>
      <c r="AE7" s="14">
        <v>56.921161508086662</v>
      </c>
      <c r="AF7" s="10">
        <v>44039100.353</v>
      </c>
      <c r="AG7" s="11">
        <v>14367440.631999999</v>
      </c>
      <c r="AH7" s="31">
        <v>32.624282777886656</v>
      </c>
      <c r="AI7" s="12">
        <v>14588112.223000005</v>
      </c>
      <c r="AJ7" s="31">
        <v>33.125363838197124</v>
      </c>
      <c r="AK7" s="13">
        <v>28955552.855000004</v>
      </c>
      <c r="AL7" s="14">
        <v>65.74964661608378</v>
      </c>
      <c r="AM7" s="10">
        <f>+AF7-Y7</f>
        <v>6842753.2790000141</v>
      </c>
      <c r="AN7" s="49">
        <f>+IFERROR((AM7/Y7)*100,0)</f>
        <v>18.396304522556346</v>
      </c>
      <c r="AO7" s="11">
        <f>+AG7-Z7</f>
        <v>5436762.6544400007</v>
      </c>
      <c r="AP7" s="49">
        <f>+IFERROR((AO7/Z7)*100,0)</f>
        <v>60.877378717504826</v>
      </c>
      <c r="AQ7" s="12">
        <f>+AI7-AB7</f>
        <v>2346197.4074600041</v>
      </c>
      <c r="AR7" s="33">
        <f>+IFERROR((AQ7/AB7)*100,0)</f>
        <v>19.165281271862135</v>
      </c>
      <c r="AS7" s="38">
        <f>+AK7-AD7</f>
        <v>7782960.0619000047</v>
      </c>
      <c r="AT7" s="34">
        <f>+IFERROR((AS7/AD7)*100,0)</f>
        <v>36.759598306903712</v>
      </c>
      <c r="AU7" s="10">
        <v>39075428.598999985</v>
      </c>
      <c r="AV7" s="11">
        <v>9651895.0145599991</v>
      </c>
      <c r="AW7" s="31">
        <v>24.700676001816163</v>
      </c>
      <c r="AX7" s="12">
        <v>12844017.398540001</v>
      </c>
      <c r="AY7" s="31">
        <v>32.869805550562035</v>
      </c>
      <c r="AZ7" s="13">
        <v>22495912.4131</v>
      </c>
      <c r="BA7" s="14">
        <v>57.570481552378197</v>
      </c>
      <c r="BB7" s="10">
        <v>46132957.049000002</v>
      </c>
      <c r="BC7" s="11">
        <v>15050663.921</v>
      </c>
      <c r="BD7" s="31">
        <v>32.624537605542983</v>
      </c>
      <c r="BE7" s="12">
        <v>15367486.127000004</v>
      </c>
      <c r="BF7" s="31">
        <v>33.311296543764726</v>
      </c>
      <c r="BG7" s="13">
        <v>30418150.048000004</v>
      </c>
      <c r="BH7" s="14">
        <v>65.935834149307709</v>
      </c>
      <c r="BI7" s="10">
        <f>+BB7-AU7</f>
        <v>7057528.4500000179</v>
      </c>
      <c r="BJ7" s="49">
        <f>+IFERROR((BI7/AU7)*100,0)</f>
        <v>18.061295046628441</v>
      </c>
      <c r="BK7" s="11">
        <f>+BC7-AV7</f>
        <v>5398768.906440001</v>
      </c>
      <c r="BL7" s="49">
        <f>+IFERROR((BK7/AV7)*100,0)</f>
        <v>55.934807603024005</v>
      </c>
      <c r="BM7" s="12">
        <f>+BE7-AX7</f>
        <v>2523468.7284600027</v>
      </c>
      <c r="BN7" s="33">
        <f>+IFERROR((BM7/AX7)*100,0)</f>
        <v>19.647036049225918</v>
      </c>
      <c r="BO7" s="38">
        <f>+BG7-AZ7</f>
        <v>7922237.6349000037</v>
      </c>
      <c r="BP7" s="34">
        <f>+IFERROR((BO7/AZ7)*100,0)</f>
        <v>35.216342815624863</v>
      </c>
    </row>
    <row r="8" spans="2:68" s="37" customFormat="1" ht="15" customHeight="1" x14ac:dyDescent="0.2">
      <c r="B8" s="24" t="s">
        <v>39</v>
      </c>
      <c r="C8" s="10">
        <v>1554323.8089999999</v>
      </c>
      <c r="D8" s="11">
        <v>680023.06479999993</v>
      </c>
      <c r="E8" s="31">
        <f t="shared" ref="E8:E27" si="0">IF(OR(D8=0,C8=0),0,D8/C8)*100</f>
        <v>43.750411649262716</v>
      </c>
      <c r="F8" s="12">
        <f t="shared" ref="F8:F27" si="1">SUM(H8-D8)</f>
        <v>404938.63619999995</v>
      </c>
      <c r="G8" s="31">
        <f t="shared" ref="G8:G27" si="2">IF(OR(F8=0,C8=0),0,F8/C8)*100</f>
        <v>26.05239872511018</v>
      </c>
      <c r="H8" s="13">
        <v>1084961.7009999999</v>
      </c>
      <c r="I8" s="14">
        <f>IF(OR(H8=0,C8=0),0,H8/C8)*100</f>
        <v>69.802810374372896</v>
      </c>
      <c r="J8" s="10">
        <v>448652.33900000004</v>
      </c>
      <c r="K8" s="11">
        <v>414085.31400000007</v>
      </c>
      <c r="L8" s="31">
        <v>92.295365030962202</v>
      </c>
      <c r="M8" s="12">
        <v>34567.023999999918</v>
      </c>
      <c r="N8" s="31">
        <v>7.7046347461480451</v>
      </c>
      <c r="O8" s="13">
        <v>448652.33799999999</v>
      </c>
      <c r="P8" s="14">
        <v>99.999999777110261</v>
      </c>
      <c r="Q8" s="10">
        <f t="shared" ref="Q8:Q27" si="3">+J8-C8</f>
        <v>-1105671.4699999997</v>
      </c>
      <c r="R8" s="49">
        <f t="shared" ref="R8:R27" si="4">+IFERROR((Q8/C8)*100,0)</f>
        <v>-71.13520770883332</v>
      </c>
      <c r="S8" s="11">
        <f t="shared" ref="S8:S27" si="5">+K8-D8</f>
        <v>-265937.75079999986</v>
      </c>
      <c r="T8" s="49">
        <f t="shared" ref="T8:T27" si="6">+IFERROR((S8/D8)*100,0)</f>
        <v>-39.107166295633547</v>
      </c>
      <c r="U8" s="12">
        <f t="shared" ref="U8:U27" si="7">+M8-F8</f>
        <v>-370371.61220000003</v>
      </c>
      <c r="V8" s="33">
        <f t="shared" ref="V8:V27" si="8">+IFERROR((U8/F8)*100,0)</f>
        <v>-91.463638954192746</v>
      </c>
      <c r="W8" s="33">
        <f t="shared" ref="W8:W27" si="9">+O8-H8</f>
        <v>-636309.3629999999</v>
      </c>
      <c r="X8" s="14">
        <f t="shared" ref="X8:X27" si="10">+IFERROR((W8/H8)*100,0)</f>
        <v>-58.648094436284616</v>
      </c>
      <c r="Y8" s="10">
        <v>21132582.890999999</v>
      </c>
      <c r="Z8" s="11">
        <v>7061594.9580000006</v>
      </c>
      <c r="AA8" s="31">
        <v>33.415673769851445</v>
      </c>
      <c r="AB8" s="12">
        <v>5317971.0378099978</v>
      </c>
      <c r="AC8" s="31">
        <v>25.1647944088975</v>
      </c>
      <c r="AD8" s="13">
        <v>12379565.995809998</v>
      </c>
      <c r="AE8" s="14">
        <v>58.580468178748944</v>
      </c>
      <c r="AF8" s="10">
        <v>18632421.464000002</v>
      </c>
      <c r="AG8" s="11">
        <v>4940537.7419999996</v>
      </c>
      <c r="AH8" s="31">
        <v>26.51581143946154</v>
      </c>
      <c r="AI8" s="12">
        <v>8893166.0590000004</v>
      </c>
      <c r="AJ8" s="31">
        <v>47.729523917128155</v>
      </c>
      <c r="AK8" s="13">
        <v>13833703.801000001</v>
      </c>
      <c r="AL8" s="14">
        <v>74.245335356589692</v>
      </c>
      <c r="AM8" s="10">
        <f t="shared" ref="AM8:AM27" si="11">+AF8-Y8</f>
        <v>-2500161.4269999973</v>
      </c>
      <c r="AN8" s="49">
        <f t="shared" ref="AN8:AN27" si="12">+IFERROR((AM8/Y8)*100,0)</f>
        <v>-11.830836958717303</v>
      </c>
      <c r="AO8" s="11">
        <f t="shared" ref="AO8:AO27" si="13">+AG8-Z8</f>
        <v>-2121057.2160000009</v>
      </c>
      <c r="AP8" s="49">
        <f t="shared" ref="AP8:AP27" si="14">+IFERROR((AO8/Z8)*100,0)</f>
        <v>-30.036517650974577</v>
      </c>
      <c r="AQ8" s="12">
        <f t="shared" ref="AQ8:AQ27" si="15">+AI8-AB8</f>
        <v>3575195.0211900026</v>
      </c>
      <c r="AR8" s="33">
        <f t="shared" ref="AR8:AR27" si="16">+IFERROR((AQ8/AB8)*100,0)</f>
        <v>67.228553818192836</v>
      </c>
      <c r="AS8" s="33">
        <f t="shared" ref="AS8:AS27" si="17">+AK8-AD8</f>
        <v>1454137.8051900025</v>
      </c>
      <c r="AT8" s="14">
        <f t="shared" ref="AT8:AT27" si="18">+IFERROR((AS8/AD8)*100,0)</f>
        <v>11.746274511418022</v>
      </c>
      <c r="AU8" s="10">
        <v>22686906.699999999</v>
      </c>
      <c r="AV8" s="11">
        <v>7741618.0228000004</v>
      </c>
      <c r="AW8" s="31">
        <v>34.123726628628489</v>
      </c>
      <c r="AX8" s="12">
        <v>5722909.6740099974</v>
      </c>
      <c r="AY8" s="31">
        <v>25.225605895448044</v>
      </c>
      <c r="AZ8" s="13">
        <v>13464527.696809998</v>
      </c>
      <c r="BA8" s="14">
        <v>59.349332524076537</v>
      </c>
      <c r="BB8" s="10">
        <v>27241494.958000004</v>
      </c>
      <c r="BC8" s="11">
        <v>5598639.5829999996</v>
      </c>
      <c r="BD8" s="31">
        <v>20.551880840724007</v>
      </c>
      <c r="BE8" s="12">
        <v>9267897.3379999995</v>
      </c>
      <c r="BF8" s="31">
        <v>34.02125086119144</v>
      </c>
      <c r="BG8" s="13">
        <v>14866536.921</v>
      </c>
      <c r="BH8" s="14">
        <v>54.573131701915457</v>
      </c>
      <c r="BI8" s="10">
        <f t="shared" ref="BI8:BI27" si="19">+BB8-AU8</f>
        <v>4554588.258000005</v>
      </c>
      <c r="BJ8" s="49">
        <f t="shared" ref="BJ8:BJ27" si="20">+IFERROR((BI8/AU8)*100,0)</f>
        <v>20.07584514816207</v>
      </c>
      <c r="BK8" s="11">
        <f t="shared" ref="BK8:BK27" si="21">+BC8-AV8</f>
        <v>-2142978.4398000007</v>
      </c>
      <c r="BL8" s="49">
        <f t="shared" ref="BL8:BL27" si="22">+IFERROR((BK8/AV8)*100,0)</f>
        <v>-27.681273262109684</v>
      </c>
      <c r="BM8" s="12">
        <f t="shared" ref="BM8:BM27" si="23">+BE8-AX8</f>
        <v>3544987.6639900021</v>
      </c>
      <c r="BN8" s="33">
        <f t="shared" ref="BN8:BN27" si="24">+IFERROR((BM8/AX8)*100,0)</f>
        <v>61.943798975007368</v>
      </c>
      <c r="BO8" s="33">
        <f t="shared" ref="BO8:BO27" si="25">+BG8-AZ8</f>
        <v>1402009.2241900023</v>
      </c>
      <c r="BP8" s="14">
        <f t="shared" ref="BP8:BP27" si="26">+IFERROR((BO8/AZ8)*100,0)</f>
        <v>10.412613466732775</v>
      </c>
    </row>
    <row r="9" spans="2:68" s="37" customFormat="1" ht="15" customHeight="1" x14ac:dyDescent="0.2">
      <c r="B9" s="24" t="s">
        <v>40</v>
      </c>
      <c r="C9" s="10">
        <v>1031402.6680000001</v>
      </c>
      <c r="D9" s="11">
        <v>440562.34896000009</v>
      </c>
      <c r="E9" s="31">
        <f t="shared" si="0"/>
        <v>42.714873892492207</v>
      </c>
      <c r="F9" s="12">
        <f t="shared" si="1"/>
        <v>306137.99604000011</v>
      </c>
      <c r="G9" s="31">
        <f t="shared" si="2"/>
        <v>29.681714575514373</v>
      </c>
      <c r="H9" s="13">
        <v>746700.3450000002</v>
      </c>
      <c r="I9" s="14">
        <f t="shared" ref="I9:I26" si="27">IF(OR(H9=0,C9=0),0,H9/C9)*100</f>
        <v>72.39658846800657</v>
      </c>
      <c r="J9" s="10">
        <v>322006.26399999997</v>
      </c>
      <c r="K9" s="11">
        <v>258968.12800000003</v>
      </c>
      <c r="L9" s="31">
        <v>80.423319963738365</v>
      </c>
      <c r="M9" s="12">
        <v>54990.437000000093</v>
      </c>
      <c r="N9" s="31">
        <v>17.07744325122821</v>
      </c>
      <c r="O9" s="13">
        <v>313958.56500000012</v>
      </c>
      <c r="P9" s="14">
        <v>97.500763214966568</v>
      </c>
      <c r="Q9" s="10">
        <f t="shared" si="3"/>
        <v>-709396.4040000001</v>
      </c>
      <c r="R9" s="49">
        <f t="shared" si="4"/>
        <v>-68.779772053100814</v>
      </c>
      <c r="S9" s="11">
        <f t="shared" si="5"/>
        <v>-181594.22096000006</v>
      </c>
      <c r="T9" s="49">
        <f t="shared" si="6"/>
        <v>-41.218733600062478</v>
      </c>
      <c r="U9" s="12">
        <f t="shared" si="7"/>
        <v>-251147.55904000002</v>
      </c>
      <c r="V9" s="33">
        <f t="shared" si="8"/>
        <v>-82.037369515930649</v>
      </c>
      <c r="W9" s="33">
        <f t="shared" si="9"/>
        <v>-432741.78000000009</v>
      </c>
      <c r="X9" s="14">
        <f t="shared" si="10"/>
        <v>-57.953874388527296</v>
      </c>
      <c r="Y9" s="10">
        <v>32001809.432999998</v>
      </c>
      <c r="Z9" s="11">
        <v>8096000.8912399998</v>
      </c>
      <c r="AA9" s="31">
        <v>25.298572282889324</v>
      </c>
      <c r="AB9" s="12">
        <v>10795370.32976</v>
      </c>
      <c r="AC9" s="31">
        <v>33.733624820063781</v>
      </c>
      <c r="AD9" s="13">
        <v>18891371.221000001</v>
      </c>
      <c r="AE9" s="14">
        <v>59.032197102953113</v>
      </c>
      <c r="AF9" s="10">
        <v>32102522.244000003</v>
      </c>
      <c r="AG9" s="11">
        <v>7762206.9469999988</v>
      </c>
      <c r="AH9" s="31">
        <v>24.179430164403247</v>
      </c>
      <c r="AI9" s="12">
        <v>14762424.847000001</v>
      </c>
      <c r="AJ9" s="31">
        <v>45.985249180098656</v>
      </c>
      <c r="AK9" s="13">
        <v>22524631.794</v>
      </c>
      <c r="AL9" s="14">
        <v>70.164679344501906</v>
      </c>
      <c r="AM9" s="10">
        <f t="shared" si="11"/>
        <v>100712.81100000441</v>
      </c>
      <c r="AN9" s="49">
        <f t="shared" si="12"/>
        <v>0.31470973918165451</v>
      </c>
      <c r="AO9" s="11">
        <f t="shared" si="13"/>
        <v>-333793.94424000103</v>
      </c>
      <c r="AP9" s="49">
        <f t="shared" si="14"/>
        <v>-4.122948462137292</v>
      </c>
      <c r="AQ9" s="12">
        <f t="shared" si="15"/>
        <v>3967054.5172400009</v>
      </c>
      <c r="AR9" s="33">
        <f t="shared" si="16"/>
        <v>36.747739040539201</v>
      </c>
      <c r="AS9" s="33">
        <f t="shared" si="17"/>
        <v>3633260.5729999989</v>
      </c>
      <c r="AT9" s="14">
        <f t="shared" si="18"/>
        <v>19.232381442810244</v>
      </c>
      <c r="AU9" s="10">
        <v>33033212.101</v>
      </c>
      <c r="AV9" s="11">
        <v>8536563.2401999999</v>
      </c>
      <c r="AW9" s="31">
        <v>25.842364993447237</v>
      </c>
      <c r="AX9" s="12">
        <v>11101508.3258</v>
      </c>
      <c r="AY9" s="31">
        <v>33.607111206312048</v>
      </c>
      <c r="AZ9" s="13">
        <v>19638071.566</v>
      </c>
      <c r="BA9" s="14">
        <v>59.449476199759289</v>
      </c>
      <c r="BB9" s="10">
        <v>33114522.244000003</v>
      </c>
      <c r="BC9" s="11">
        <v>8293401.436999999</v>
      </c>
      <c r="BD9" s="31">
        <v>25.044605432900891</v>
      </c>
      <c r="BE9" s="12">
        <v>14988764.855</v>
      </c>
      <c r="BF9" s="31">
        <v>45.263418703604593</v>
      </c>
      <c r="BG9" s="13">
        <v>23282166.291999999</v>
      </c>
      <c r="BH9" s="14">
        <v>70.30802413650548</v>
      </c>
      <c r="BI9" s="10">
        <f t="shared" si="19"/>
        <v>81310.14300000295</v>
      </c>
      <c r="BJ9" s="49">
        <f t="shared" si="20"/>
        <v>0.24614664402418646</v>
      </c>
      <c r="BK9" s="11">
        <f t="shared" si="21"/>
        <v>-243161.8032000009</v>
      </c>
      <c r="BL9" s="49">
        <f t="shared" si="22"/>
        <v>-2.8484742203386282</v>
      </c>
      <c r="BM9" s="12">
        <f t="shared" si="23"/>
        <v>3887256.5292000007</v>
      </c>
      <c r="BN9" s="33">
        <f t="shared" si="24"/>
        <v>35.015570993771931</v>
      </c>
      <c r="BO9" s="33">
        <f t="shared" si="25"/>
        <v>3644094.7259999998</v>
      </c>
      <c r="BP9" s="14">
        <f t="shared" si="26"/>
        <v>18.556275822464837</v>
      </c>
    </row>
    <row r="10" spans="2:68" s="37" customFormat="1" ht="15" customHeight="1" x14ac:dyDescent="0.2">
      <c r="B10" s="24" t="s">
        <v>41</v>
      </c>
      <c r="C10" s="10">
        <v>1421818.6800000002</v>
      </c>
      <c r="D10" s="11">
        <v>597578.473</v>
      </c>
      <c r="E10" s="31">
        <f t="shared" si="0"/>
        <v>42.029161763439483</v>
      </c>
      <c r="F10" s="12">
        <f t="shared" si="1"/>
        <v>408653.28500000003</v>
      </c>
      <c r="G10" s="31">
        <f t="shared" si="2"/>
        <v>28.741589258062071</v>
      </c>
      <c r="H10" s="13">
        <v>1006231.758</v>
      </c>
      <c r="I10" s="14">
        <f t="shared" si="27"/>
        <v>70.770751021501553</v>
      </c>
      <c r="J10" s="10">
        <v>222941.61599999998</v>
      </c>
      <c r="K10" s="11">
        <v>120471.43399999999</v>
      </c>
      <c r="L10" s="31">
        <v>54.037212146161174</v>
      </c>
      <c r="M10" s="12">
        <v>102470.18099999997</v>
      </c>
      <c r="N10" s="31">
        <v>45.962787405290889</v>
      </c>
      <c r="O10" s="13">
        <v>222941.61499999996</v>
      </c>
      <c r="P10" s="14">
        <v>99.999999551452063</v>
      </c>
      <c r="Q10" s="10">
        <f t="shared" si="3"/>
        <v>-1198877.0640000002</v>
      </c>
      <c r="R10" s="49">
        <f t="shared" si="4"/>
        <v>-84.319968563080067</v>
      </c>
      <c r="S10" s="11">
        <f t="shared" si="5"/>
        <v>-477107.03899999999</v>
      </c>
      <c r="T10" s="49">
        <f t="shared" si="6"/>
        <v>-79.84006462026619</v>
      </c>
      <c r="U10" s="12">
        <f t="shared" si="7"/>
        <v>-306183.10400000005</v>
      </c>
      <c r="V10" s="33">
        <f t="shared" si="8"/>
        <v>-74.924909511005154</v>
      </c>
      <c r="W10" s="33">
        <f t="shared" si="9"/>
        <v>-783290.14300000004</v>
      </c>
      <c r="X10" s="14">
        <f t="shared" si="10"/>
        <v>-77.843909891780612</v>
      </c>
      <c r="Y10" s="10">
        <v>63471323.488000005</v>
      </c>
      <c r="Z10" s="11">
        <v>18446307.547320001</v>
      </c>
      <c r="AA10" s="31">
        <v>29.062427776234241</v>
      </c>
      <c r="AB10" s="12">
        <v>12879110.948679999</v>
      </c>
      <c r="AC10" s="31">
        <v>20.291227976544313</v>
      </c>
      <c r="AD10" s="13">
        <v>31325418.495999999</v>
      </c>
      <c r="AE10" s="14">
        <v>49.35365575277855</v>
      </c>
      <c r="AF10" s="10">
        <v>63762862.804000005</v>
      </c>
      <c r="AG10" s="11">
        <v>10561353.739</v>
      </c>
      <c r="AH10" s="31">
        <v>16.563487388363402</v>
      </c>
      <c r="AI10" s="12">
        <v>20166827.507000003</v>
      </c>
      <c r="AJ10" s="31">
        <v>31.627857690440596</v>
      </c>
      <c r="AK10" s="13">
        <v>30728181.246000003</v>
      </c>
      <c r="AL10" s="14">
        <v>48.191345078803998</v>
      </c>
      <c r="AM10" s="10">
        <f t="shared" si="11"/>
        <v>291539.31599999964</v>
      </c>
      <c r="AN10" s="49">
        <f t="shared" si="12"/>
        <v>0.45932446336197563</v>
      </c>
      <c r="AO10" s="11">
        <f t="shared" si="13"/>
        <v>-7884953.8083200008</v>
      </c>
      <c r="AP10" s="49">
        <f t="shared" si="14"/>
        <v>-42.74543177865197</v>
      </c>
      <c r="AQ10" s="12">
        <f t="shared" si="15"/>
        <v>7287716.5583200045</v>
      </c>
      <c r="AR10" s="33">
        <f t="shared" si="16"/>
        <v>56.585556156474716</v>
      </c>
      <c r="AS10" s="33">
        <f t="shared" si="17"/>
        <v>-597237.24999999627</v>
      </c>
      <c r="AT10" s="14">
        <f t="shared" si="18"/>
        <v>-1.9065579285916279</v>
      </c>
      <c r="AU10" s="10">
        <v>64893142.168000005</v>
      </c>
      <c r="AV10" s="11">
        <v>19043886.020320002</v>
      </c>
      <c r="AW10" s="31">
        <v>29.346530903092699</v>
      </c>
      <c r="AX10" s="12">
        <v>13287764.233679999</v>
      </c>
      <c r="AY10" s="31">
        <v>20.476376685967349</v>
      </c>
      <c r="AZ10" s="13">
        <v>32331650.254000001</v>
      </c>
      <c r="BA10" s="14">
        <v>49.822907589060051</v>
      </c>
      <c r="BB10" s="10">
        <v>64940435.804000005</v>
      </c>
      <c r="BC10" s="11">
        <v>10964818.802999999</v>
      </c>
      <c r="BD10" s="31">
        <v>16.884424422548488</v>
      </c>
      <c r="BE10" s="12">
        <v>20669080.807000004</v>
      </c>
      <c r="BF10" s="31">
        <v>31.827751925445032</v>
      </c>
      <c r="BG10" s="13">
        <v>31633899.610000003</v>
      </c>
      <c r="BH10" s="14">
        <v>48.712176347993513</v>
      </c>
      <c r="BI10" s="10">
        <f t="shared" si="19"/>
        <v>47293.63599999994</v>
      </c>
      <c r="BJ10" s="49">
        <f t="shared" si="20"/>
        <v>7.2879251057935829E-2</v>
      </c>
      <c r="BK10" s="11">
        <f t="shared" si="21"/>
        <v>-8079067.2173200026</v>
      </c>
      <c r="BL10" s="49">
        <f t="shared" si="22"/>
        <v>-42.423417199092469</v>
      </c>
      <c r="BM10" s="12">
        <f t="shared" si="23"/>
        <v>7381316.5733200051</v>
      </c>
      <c r="BN10" s="33">
        <f t="shared" si="24"/>
        <v>55.549725623599336</v>
      </c>
      <c r="BO10" s="33">
        <f t="shared" si="25"/>
        <v>-697750.64399999753</v>
      </c>
      <c r="BP10" s="14">
        <f t="shared" si="26"/>
        <v>-2.1581040204208981</v>
      </c>
    </row>
    <row r="11" spans="2:68" s="37" customFormat="1" ht="15" customHeight="1" x14ac:dyDescent="0.2">
      <c r="B11" s="24" t="s">
        <v>19</v>
      </c>
      <c r="C11" s="10">
        <v>1440931.503</v>
      </c>
      <c r="D11" s="11">
        <v>728685.36499999987</v>
      </c>
      <c r="E11" s="31">
        <f t="shared" si="0"/>
        <v>50.570437490115715</v>
      </c>
      <c r="F11" s="12">
        <f t="shared" si="1"/>
        <v>554536.603</v>
      </c>
      <c r="G11" s="31">
        <f t="shared" si="2"/>
        <v>38.484591519129275</v>
      </c>
      <c r="H11" s="13">
        <v>1283221.9679999999</v>
      </c>
      <c r="I11" s="14">
        <f t="shared" si="27"/>
        <v>89.05502900924499</v>
      </c>
      <c r="J11" s="10">
        <v>345620.11599999992</v>
      </c>
      <c r="K11" s="11">
        <v>333539.31700000004</v>
      </c>
      <c r="L11" s="31">
        <v>96.504601890707107</v>
      </c>
      <c r="M11" s="12">
        <v>12010.645999999892</v>
      </c>
      <c r="N11" s="31">
        <v>3.4751003902793363</v>
      </c>
      <c r="O11" s="13">
        <v>345549.96299999993</v>
      </c>
      <c r="P11" s="14">
        <v>99.979702280986444</v>
      </c>
      <c r="Q11" s="10">
        <f t="shared" si="3"/>
        <v>-1095311.3870000001</v>
      </c>
      <c r="R11" s="49">
        <f t="shared" si="4"/>
        <v>-76.014118972315927</v>
      </c>
      <c r="S11" s="11">
        <f t="shared" si="5"/>
        <v>-395146.04799999984</v>
      </c>
      <c r="T11" s="49">
        <f t="shared" si="6"/>
        <v>-54.227251840031109</v>
      </c>
      <c r="U11" s="12">
        <f t="shared" si="7"/>
        <v>-542525.95700000017</v>
      </c>
      <c r="V11" s="33">
        <f t="shared" si="8"/>
        <v>-97.834111231788285</v>
      </c>
      <c r="W11" s="33">
        <f t="shared" si="9"/>
        <v>-937672.00499999989</v>
      </c>
      <c r="X11" s="14">
        <f t="shared" si="10"/>
        <v>-73.071692067541036</v>
      </c>
      <c r="Y11" s="10">
        <v>58537277.328999996</v>
      </c>
      <c r="Z11" s="11">
        <v>19824991.512999997</v>
      </c>
      <c r="AA11" s="31">
        <v>33.867293488176095</v>
      </c>
      <c r="AB11" s="12">
        <v>16002690.516999997</v>
      </c>
      <c r="AC11" s="31">
        <v>27.337606474348426</v>
      </c>
      <c r="AD11" s="13">
        <v>35827682.029999994</v>
      </c>
      <c r="AE11" s="14">
        <v>61.204899962524514</v>
      </c>
      <c r="AF11" s="10">
        <v>69572220.199999988</v>
      </c>
      <c r="AG11" s="11">
        <v>17320913.309999999</v>
      </c>
      <c r="AH11" s="31">
        <v>24.896306687076233</v>
      </c>
      <c r="AI11" s="12">
        <v>22309313.000999998</v>
      </c>
      <c r="AJ11" s="31">
        <v>32.066409461804128</v>
      </c>
      <c r="AK11" s="13">
        <v>39630226.310999997</v>
      </c>
      <c r="AL11" s="14">
        <v>56.962716148880354</v>
      </c>
      <c r="AM11" s="10">
        <f t="shared" si="11"/>
        <v>11034942.870999992</v>
      </c>
      <c r="AN11" s="49">
        <f t="shared" si="12"/>
        <v>18.851137897958168</v>
      </c>
      <c r="AO11" s="11">
        <f t="shared" si="13"/>
        <v>-2504078.2029999979</v>
      </c>
      <c r="AP11" s="49">
        <f t="shared" si="14"/>
        <v>-12.630916897785196</v>
      </c>
      <c r="AQ11" s="12">
        <f t="shared" si="15"/>
        <v>6306622.4840000011</v>
      </c>
      <c r="AR11" s="33">
        <f t="shared" si="16"/>
        <v>39.409763485086103</v>
      </c>
      <c r="AS11" s="33">
        <f t="shared" si="17"/>
        <v>3802544.2810000032</v>
      </c>
      <c r="AT11" s="14">
        <f t="shared" si="18"/>
        <v>10.613425333561842</v>
      </c>
      <c r="AU11" s="10">
        <v>59978208.831999995</v>
      </c>
      <c r="AV11" s="11">
        <v>20553676.877999995</v>
      </c>
      <c r="AW11" s="31">
        <v>34.268574000886225</v>
      </c>
      <c r="AX11" s="12">
        <v>16557227.120000001</v>
      </c>
      <c r="AY11" s="31">
        <v>27.605404433428614</v>
      </c>
      <c r="AZ11" s="13">
        <v>37110903.997999996</v>
      </c>
      <c r="BA11" s="14">
        <v>61.873978434314836</v>
      </c>
      <c r="BB11" s="10">
        <v>70929030.315999985</v>
      </c>
      <c r="BC11" s="11">
        <v>17917746.732999999</v>
      </c>
      <c r="BD11" s="31">
        <v>25.261513731646435</v>
      </c>
      <c r="BE11" s="12">
        <v>22890082.429999996</v>
      </c>
      <c r="BF11" s="31">
        <v>32.271810749450651</v>
      </c>
      <c r="BG11" s="13">
        <v>40807829.162999995</v>
      </c>
      <c r="BH11" s="14">
        <v>57.53332448109709</v>
      </c>
      <c r="BI11" s="10">
        <f t="shared" si="19"/>
        <v>10950821.48399999</v>
      </c>
      <c r="BJ11" s="49">
        <f t="shared" si="20"/>
        <v>18.258000192492297</v>
      </c>
      <c r="BK11" s="11">
        <f t="shared" si="21"/>
        <v>-2635930.1449999958</v>
      </c>
      <c r="BL11" s="49">
        <f t="shared" si="22"/>
        <v>-12.824616056027486</v>
      </c>
      <c r="BM11" s="12">
        <f t="shared" si="23"/>
        <v>6332855.3099999949</v>
      </c>
      <c r="BN11" s="33">
        <f t="shared" si="24"/>
        <v>38.248284354028925</v>
      </c>
      <c r="BO11" s="33">
        <f t="shared" si="25"/>
        <v>3696925.1649999991</v>
      </c>
      <c r="BP11" s="14">
        <f t="shared" si="26"/>
        <v>9.9618299926060452</v>
      </c>
    </row>
    <row r="12" spans="2:68" s="37" customFormat="1" ht="15" customHeight="1" x14ac:dyDescent="0.2">
      <c r="B12" s="24" t="s">
        <v>20</v>
      </c>
      <c r="C12" s="10">
        <v>908071.74</v>
      </c>
      <c r="D12" s="11">
        <v>338062.57300000009</v>
      </c>
      <c r="E12" s="31">
        <f t="shared" si="0"/>
        <v>37.228619514136632</v>
      </c>
      <c r="F12" s="12">
        <f t="shared" si="1"/>
        <v>334359.07400000002</v>
      </c>
      <c r="G12" s="31">
        <f t="shared" si="2"/>
        <v>36.820777398050076</v>
      </c>
      <c r="H12" s="13">
        <v>672421.64700000011</v>
      </c>
      <c r="I12" s="14">
        <f t="shared" si="27"/>
        <v>74.049396912186708</v>
      </c>
      <c r="J12" s="10">
        <v>300168.18200000003</v>
      </c>
      <c r="K12" s="11">
        <v>239492.52800000002</v>
      </c>
      <c r="L12" s="31">
        <v>79.786114039228849</v>
      </c>
      <c r="M12" s="12">
        <v>60675.652999999904</v>
      </c>
      <c r="N12" s="31">
        <v>20.213885627624549</v>
      </c>
      <c r="O12" s="13">
        <v>300168.18099999992</v>
      </c>
      <c r="P12" s="14">
        <v>99.999999666853398</v>
      </c>
      <c r="Q12" s="10">
        <f t="shared" si="3"/>
        <v>-607903.55799999996</v>
      </c>
      <c r="R12" s="49">
        <f t="shared" si="4"/>
        <v>-66.944441856543179</v>
      </c>
      <c r="S12" s="11">
        <f t="shared" si="5"/>
        <v>-98570.045000000071</v>
      </c>
      <c r="T12" s="49">
        <f t="shared" si="6"/>
        <v>-29.157337390317988</v>
      </c>
      <c r="U12" s="12">
        <f t="shared" si="7"/>
        <v>-273683.42100000009</v>
      </c>
      <c r="V12" s="33">
        <f t="shared" si="8"/>
        <v>-81.853145998364639</v>
      </c>
      <c r="W12" s="33">
        <f t="shared" si="9"/>
        <v>-372253.46600000019</v>
      </c>
      <c r="X12" s="14">
        <f t="shared" si="10"/>
        <v>-55.360125251886807</v>
      </c>
      <c r="Y12" s="10">
        <v>36999374.417000003</v>
      </c>
      <c r="Z12" s="11">
        <v>11871155.826560002</v>
      </c>
      <c r="AA12" s="31">
        <v>32.084747414284912</v>
      </c>
      <c r="AB12" s="12">
        <v>10877949.728329998</v>
      </c>
      <c r="AC12" s="31">
        <v>29.40036122159929</v>
      </c>
      <c r="AD12" s="13">
        <v>22749105.554889999</v>
      </c>
      <c r="AE12" s="14">
        <v>61.485108635884202</v>
      </c>
      <c r="AF12" s="10">
        <v>30645773.734999999</v>
      </c>
      <c r="AG12" s="11">
        <v>6161247.5790000008</v>
      </c>
      <c r="AH12" s="31">
        <v>20.104721885234529</v>
      </c>
      <c r="AI12" s="12">
        <v>15709613.625999998</v>
      </c>
      <c r="AJ12" s="31">
        <v>51.261925255482531</v>
      </c>
      <c r="AK12" s="13">
        <v>21870861.204999998</v>
      </c>
      <c r="AL12" s="14">
        <v>71.366647140717063</v>
      </c>
      <c r="AM12" s="10">
        <f t="shared" si="11"/>
        <v>-6353600.6820000038</v>
      </c>
      <c r="AN12" s="49">
        <f t="shared" si="12"/>
        <v>-17.172184076390039</v>
      </c>
      <c r="AO12" s="11">
        <f t="shared" si="13"/>
        <v>-5709908.247560001</v>
      </c>
      <c r="AP12" s="49">
        <f t="shared" si="14"/>
        <v>-48.09900847889557</v>
      </c>
      <c r="AQ12" s="12">
        <f t="shared" si="15"/>
        <v>4831663.8976700008</v>
      </c>
      <c r="AR12" s="33">
        <f t="shared" si="16"/>
        <v>44.417045659685783</v>
      </c>
      <c r="AS12" s="33">
        <f t="shared" si="17"/>
        <v>-878244.34989000112</v>
      </c>
      <c r="AT12" s="14">
        <f t="shared" si="18"/>
        <v>-3.8605665078608751</v>
      </c>
      <c r="AU12" s="10">
        <v>37907446.157000005</v>
      </c>
      <c r="AV12" s="11">
        <v>12209218.399560003</v>
      </c>
      <c r="AW12" s="31">
        <v>32.207968716735728</v>
      </c>
      <c r="AX12" s="12">
        <v>11212308.802329997</v>
      </c>
      <c r="AY12" s="31">
        <v>29.578117069380909</v>
      </c>
      <c r="AZ12" s="13">
        <v>23421527.201889999</v>
      </c>
      <c r="BA12" s="14">
        <v>61.786085786116644</v>
      </c>
      <c r="BB12" s="10">
        <v>31812541.916999999</v>
      </c>
      <c r="BC12" s="11">
        <v>6613108.5520000011</v>
      </c>
      <c r="BD12" s="31">
        <v>20.787740160009299</v>
      </c>
      <c r="BE12" s="12">
        <v>16092305.659999996</v>
      </c>
      <c r="BF12" s="31">
        <v>50.58478414577926</v>
      </c>
      <c r="BG12" s="13">
        <v>22705414.211999997</v>
      </c>
      <c r="BH12" s="14">
        <v>71.372524305788559</v>
      </c>
      <c r="BI12" s="10">
        <f t="shared" si="19"/>
        <v>-6094904.2400000058</v>
      </c>
      <c r="BJ12" s="49">
        <f t="shared" si="20"/>
        <v>-16.078382634263843</v>
      </c>
      <c r="BK12" s="11">
        <f t="shared" si="21"/>
        <v>-5596109.8475600015</v>
      </c>
      <c r="BL12" s="49">
        <f t="shared" si="22"/>
        <v>-45.835119533627761</v>
      </c>
      <c r="BM12" s="12">
        <f t="shared" si="23"/>
        <v>4879996.8576699998</v>
      </c>
      <c r="BN12" s="33">
        <f t="shared" si="24"/>
        <v>43.523568104509415</v>
      </c>
      <c r="BO12" s="33">
        <f t="shared" si="25"/>
        <v>-716112.98989000171</v>
      </c>
      <c r="BP12" s="14">
        <f t="shared" si="26"/>
        <v>-3.0574991276923007</v>
      </c>
    </row>
    <row r="13" spans="2:68" s="37" customFormat="1" ht="15" customHeight="1" x14ac:dyDescent="0.2">
      <c r="B13" s="24" t="s">
        <v>21</v>
      </c>
      <c r="C13" s="10">
        <v>675541.76500000001</v>
      </c>
      <c r="D13" s="11">
        <v>297422.61700000003</v>
      </c>
      <c r="E13" s="31">
        <f t="shared" si="0"/>
        <v>44.027272984372772</v>
      </c>
      <c r="F13" s="12">
        <f t="shared" si="1"/>
        <v>262641.88999999996</v>
      </c>
      <c r="G13" s="31">
        <f t="shared" si="2"/>
        <v>38.878705005011781</v>
      </c>
      <c r="H13" s="13">
        <v>560064.50699999998</v>
      </c>
      <c r="I13" s="14">
        <f t="shared" si="27"/>
        <v>82.905977989384567</v>
      </c>
      <c r="J13" s="10">
        <v>166205.34699999998</v>
      </c>
      <c r="K13" s="11">
        <v>120237.61800000002</v>
      </c>
      <c r="L13" s="31">
        <v>72.342809765320027</v>
      </c>
      <c r="M13" s="12">
        <v>45859.353999999934</v>
      </c>
      <c r="N13" s="31">
        <v>27.59198475124867</v>
      </c>
      <c r="O13" s="13">
        <v>166096.97199999995</v>
      </c>
      <c r="P13" s="14">
        <v>99.934794516568687</v>
      </c>
      <c r="Q13" s="10">
        <f t="shared" si="3"/>
        <v>-509336.41800000006</v>
      </c>
      <c r="R13" s="49">
        <f t="shared" si="4"/>
        <v>-75.396732576556545</v>
      </c>
      <c r="S13" s="11">
        <f t="shared" si="5"/>
        <v>-177184.99900000001</v>
      </c>
      <c r="T13" s="49">
        <f t="shared" si="6"/>
        <v>-59.573478569721551</v>
      </c>
      <c r="U13" s="12">
        <f t="shared" si="7"/>
        <v>-216782.53600000002</v>
      </c>
      <c r="V13" s="33">
        <f t="shared" si="8"/>
        <v>-82.53920804484008</v>
      </c>
      <c r="W13" s="33">
        <f t="shared" si="9"/>
        <v>-393967.53500000003</v>
      </c>
      <c r="X13" s="14">
        <f t="shared" si="10"/>
        <v>-70.343242622228871</v>
      </c>
      <c r="Y13" s="10">
        <v>81427156.520999998</v>
      </c>
      <c r="Z13" s="11">
        <v>22358397.816</v>
      </c>
      <c r="AA13" s="31">
        <v>27.458158642975317</v>
      </c>
      <c r="AB13" s="12">
        <v>29082878.516400002</v>
      </c>
      <c r="AC13" s="31">
        <v>35.716436332760253</v>
      </c>
      <c r="AD13" s="13">
        <v>51441276.332400002</v>
      </c>
      <c r="AE13" s="14">
        <v>63.174594975735566</v>
      </c>
      <c r="AF13" s="10">
        <v>79846089.818000004</v>
      </c>
      <c r="AG13" s="11">
        <v>25882005.247000001</v>
      </c>
      <c r="AH13" s="31">
        <v>32.414868788183696</v>
      </c>
      <c r="AI13" s="12">
        <v>38216120.304999992</v>
      </c>
      <c r="AJ13" s="31">
        <v>47.862231440649445</v>
      </c>
      <c r="AK13" s="13">
        <v>64098125.551999994</v>
      </c>
      <c r="AL13" s="14">
        <v>80.277100228833149</v>
      </c>
      <c r="AM13" s="10">
        <f t="shared" si="11"/>
        <v>-1581066.7029999942</v>
      </c>
      <c r="AN13" s="49">
        <f t="shared" si="12"/>
        <v>-1.9416946023311503</v>
      </c>
      <c r="AO13" s="11">
        <f t="shared" si="13"/>
        <v>3523607.4310000017</v>
      </c>
      <c r="AP13" s="49">
        <f t="shared" si="14"/>
        <v>15.759659793146968</v>
      </c>
      <c r="AQ13" s="12">
        <f t="shared" si="15"/>
        <v>9133241.7885999903</v>
      </c>
      <c r="AR13" s="33">
        <f t="shared" si="16"/>
        <v>31.404187805721168</v>
      </c>
      <c r="AS13" s="33">
        <f t="shared" si="17"/>
        <v>12656849.219599992</v>
      </c>
      <c r="AT13" s="14">
        <f t="shared" si="18"/>
        <v>24.604461867965252</v>
      </c>
      <c r="AU13" s="10">
        <v>82102698.285999998</v>
      </c>
      <c r="AV13" s="11">
        <v>22655820.432999998</v>
      </c>
      <c r="AW13" s="31">
        <v>27.594489469858541</v>
      </c>
      <c r="AX13" s="12">
        <v>29345520.406400003</v>
      </c>
      <c r="AY13" s="31">
        <v>35.742455508802621</v>
      </c>
      <c r="AZ13" s="13">
        <v>52001340.839400001</v>
      </c>
      <c r="BA13" s="14">
        <v>63.336944978661158</v>
      </c>
      <c r="BB13" s="10">
        <v>80557295.165000007</v>
      </c>
      <c r="BC13" s="11">
        <v>26210572.780000001</v>
      </c>
      <c r="BD13" s="31">
        <v>32.536560129426732</v>
      </c>
      <c r="BE13" s="12">
        <v>38441752.103999995</v>
      </c>
      <c r="BF13" s="31">
        <v>47.719765199740607</v>
      </c>
      <c r="BG13" s="13">
        <v>64652324.883999996</v>
      </c>
      <c r="BH13" s="14">
        <v>80.256325329167339</v>
      </c>
      <c r="BI13" s="10">
        <f t="shared" si="19"/>
        <v>-1545403.1209999919</v>
      </c>
      <c r="BJ13" s="49">
        <f t="shared" si="20"/>
        <v>-1.8822805501673885</v>
      </c>
      <c r="BK13" s="11">
        <f t="shared" si="21"/>
        <v>3554752.3470000029</v>
      </c>
      <c r="BL13" s="49">
        <f t="shared" si="22"/>
        <v>15.690238883700827</v>
      </c>
      <c r="BM13" s="12">
        <f t="shared" si="23"/>
        <v>9096231.6975999922</v>
      </c>
      <c r="BN13" s="33">
        <f t="shared" si="24"/>
        <v>30.997002512234147</v>
      </c>
      <c r="BO13" s="33">
        <f t="shared" si="25"/>
        <v>12650984.044599995</v>
      </c>
      <c r="BP13" s="14">
        <f t="shared" si="26"/>
        <v>24.328188158976641</v>
      </c>
    </row>
    <row r="14" spans="2:68" s="37" customFormat="1" ht="15" customHeight="1" x14ac:dyDescent="0.2">
      <c r="B14" s="24" t="s">
        <v>22</v>
      </c>
      <c r="C14" s="10">
        <v>2867626.4079999998</v>
      </c>
      <c r="D14" s="11">
        <v>648146.66838000005</v>
      </c>
      <c r="E14" s="31">
        <f t="shared" si="0"/>
        <v>22.602200432100361</v>
      </c>
      <c r="F14" s="12">
        <f t="shared" si="1"/>
        <v>639445.77661999979</v>
      </c>
      <c r="G14" s="31">
        <f t="shared" si="2"/>
        <v>22.298782534436747</v>
      </c>
      <c r="H14" s="13">
        <v>1287592.4449999998</v>
      </c>
      <c r="I14" s="14">
        <f t="shared" si="27"/>
        <v>44.900982966537107</v>
      </c>
      <c r="J14" s="10">
        <v>727963.61800000025</v>
      </c>
      <c r="K14" s="11">
        <v>390145.603</v>
      </c>
      <c r="L14" s="31">
        <v>53.594107363755626</v>
      </c>
      <c r="M14" s="12">
        <v>321402.93799999973</v>
      </c>
      <c r="N14" s="31">
        <v>44.150961676219325</v>
      </c>
      <c r="O14" s="13">
        <v>711548.54099999974</v>
      </c>
      <c r="P14" s="14">
        <v>97.74506903997495</v>
      </c>
      <c r="Q14" s="10">
        <f t="shared" si="3"/>
        <v>-2139662.7899999996</v>
      </c>
      <c r="R14" s="49">
        <f t="shared" si="4"/>
        <v>-74.614419229466094</v>
      </c>
      <c r="S14" s="11">
        <f t="shared" si="5"/>
        <v>-258001.06538000004</v>
      </c>
      <c r="T14" s="49">
        <f t="shared" si="6"/>
        <v>-39.805969538477569</v>
      </c>
      <c r="U14" s="12">
        <f t="shared" si="7"/>
        <v>-318042.83862000005</v>
      </c>
      <c r="V14" s="33">
        <f t="shared" si="8"/>
        <v>-49.737264714002762</v>
      </c>
      <c r="W14" s="33">
        <f t="shared" si="9"/>
        <v>-576043.9040000001</v>
      </c>
      <c r="X14" s="14">
        <f t="shared" si="10"/>
        <v>-44.738061817378885</v>
      </c>
      <c r="Y14" s="10">
        <v>73696985.582000002</v>
      </c>
      <c r="Z14" s="11">
        <v>17815969.197459999</v>
      </c>
      <c r="AA14" s="31">
        <v>24.174624045696966</v>
      </c>
      <c r="AB14" s="12">
        <v>23401195.209540006</v>
      </c>
      <c r="AC14" s="31">
        <v>31.753259681839136</v>
      </c>
      <c r="AD14" s="13">
        <v>41217164.407000005</v>
      </c>
      <c r="AE14" s="14">
        <v>55.927883727536098</v>
      </c>
      <c r="AF14" s="10">
        <v>78400321.464000002</v>
      </c>
      <c r="AG14" s="11">
        <v>12747281.163999999</v>
      </c>
      <c r="AH14" s="31">
        <v>16.2592205311981</v>
      </c>
      <c r="AI14" s="12">
        <v>23236109.382000007</v>
      </c>
      <c r="AJ14" s="31">
        <v>29.637773095955488</v>
      </c>
      <c r="AK14" s="13">
        <v>35983390.546000004</v>
      </c>
      <c r="AL14" s="14">
        <v>45.896993627153584</v>
      </c>
      <c r="AM14" s="10">
        <f t="shared" si="11"/>
        <v>4703335.8819999993</v>
      </c>
      <c r="AN14" s="49">
        <f t="shared" si="12"/>
        <v>6.3819922142768855</v>
      </c>
      <c r="AO14" s="11">
        <f t="shared" si="13"/>
        <v>-5068688.0334600005</v>
      </c>
      <c r="AP14" s="49">
        <f t="shared" si="14"/>
        <v>-28.450251441738217</v>
      </c>
      <c r="AQ14" s="12">
        <f t="shared" si="15"/>
        <v>-165085.82753999904</v>
      </c>
      <c r="AR14" s="33">
        <f t="shared" si="16"/>
        <v>-0.70545895652670854</v>
      </c>
      <c r="AS14" s="33">
        <f t="shared" si="17"/>
        <v>-5233773.8610000014</v>
      </c>
      <c r="AT14" s="14">
        <f t="shared" si="18"/>
        <v>-12.698044458660377</v>
      </c>
      <c r="AU14" s="10">
        <v>76564611.99000001</v>
      </c>
      <c r="AV14" s="11">
        <v>18464115.865839999</v>
      </c>
      <c r="AW14" s="31">
        <v>24.115730996261785</v>
      </c>
      <c r="AX14" s="12">
        <v>24040640.986160006</v>
      </c>
      <c r="AY14" s="31">
        <v>31.399154728688387</v>
      </c>
      <c r="AZ14" s="13">
        <v>42504756.852000006</v>
      </c>
      <c r="BA14" s="14">
        <v>55.514885724950183</v>
      </c>
      <c r="BB14" s="10">
        <v>81798284.600000009</v>
      </c>
      <c r="BC14" s="11">
        <v>13460809.757999999</v>
      </c>
      <c r="BD14" s="31">
        <v>16.456102745704765</v>
      </c>
      <c r="BE14" s="12">
        <v>24356319.587000005</v>
      </c>
      <c r="BF14" s="31">
        <v>29.776076241823784</v>
      </c>
      <c r="BG14" s="13">
        <v>37817129.345000006</v>
      </c>
      <c r="BH14" s="14">
        <v>46.232178987528549</v>
      </c>
      <c r="BI14" s="10">
        <f t="shared" si="19"/>
        <v>5233672.6099999994</v>
      </c>
      <c r="BJ14" s="49">
        <f t="shared" si="20"/>
        <v>6.8356287245125227</v>
      </c>
      <c r="BK14" s="11">
        <f t="shared" si="21"/>
        <v>-5003306.1078399997</v>
      </c>
      <c r="BL14" s="49">
        <f t="shared" si="22"/>
        <v>-27.097458357572872</v>
      </c>
      <c r="BM14" s="12">
        <f t="shared" si="23"/>
        <v>315678.60083999857</v>
      </c>
      <c r="BN14" s="33">
        <f t="shared" si="24"/>
        <v>1.3131039268950111</v>
      </c>
      <c r="BO14" s="33">
        <f t="shared" si="25"/>
        <v>-4687627.5069999993</v>
      </c>
      <c r="BP14" s="14">
        <f t="shared" si="26"/>
        <v>-11.028477408592515</v>
      </c>
    </row>
    <row r="15" spans="2:68" s="37" customFormat="1" ht="15" customHeight="1" x14ac:dyDescent="0.2">
      <c r="B15" s="24" t="s">
        <v>23</v>
      </c>
      <c r="C15" s="10">
        <v>1034262.7859999998</v>
      </c>
      <c r="D15" s="11">
        <v>457592.82099999994</v>
      </c>
      <c r="E15" s="31">
        <f t="shared" si="0"/>
        <v>44.243380617969947</v>
      </c>
      <c r="F15" s="12">
        <f t="shared" si="1"/>
        <v>216472.19400000019</v>
      </c>
      <c r="G15" s="31">
        <f t="shared" si="2"/>
        <v>20.930095999799438</v>
      </c>
      <c r="H15" s="13">
        <v>674065.01500000013</v>
      </c>
      <c r="I15" s="14">
        <f t="shared" si="27"/>
        <v>65.173476617769381</v>
      </c>
      <c r="J15" s="10">
        <v>288415.09399999998</v>
      </c>
      <c r="K15" s="11">
        <v>157428.13999999996</v>
      </c>
      <c r="L15" s="31">
        <v>54.583876945081087</v>
      </c>
      <c r="M15" s="12">
        <v>130174.21800000005</v>
      </c>
      <c r="N15" s="31">
        <v>45.134329204004857</v>
      </c>
      <c r="O15" s="13">
        <v>287602.35800000001</v>
      </c>
      <c r="P15" s="14">
        <v>99.718206149085958</v>
      </c>
      <c r="Q15" s="10">
        <f t="shared" si="3"/>
        <v>-745847.69199999981</v>
      </c>
      <c r="R15" s="49">
        <f t="shared" si="4"/>
        <v>-72.113944550258609</v>
      </c>
      <c r="S15" s="11">
        <f t="shared" si="5"/>
        <v>-300164.68099999998</v>
      </c>
      <c r="T15" s="49">
        <f t="shared" si="6"/>
        <v>-65.596457641978617</v>
      </c>
      <c r="U15" s="12">
        <f t="shared" si="7"/>
        <v>-86297.976000000141</v>
      </c>
      <c r="V15" s="33">
        <f t="shared" si="8"/>
        <v>-39.865617105539229</v>
      </c>
      <c r="W15" s="33">
        <f t="shared" si="9"/>
        <v>-386462.65700000012</v>
      </c>
      <c r="X15" s="14">
        <f t="shared" si="10"/>
        <v>-57.33314270879346</v>
      </c>
      <c r="Y15" s="10">
        <v>31593853.222999997</v>
      </c>
      <c r="Z15" s="11">
        <v>8377037.5140000004</v>
      </c>
      <c r="AA15" s="31">
        <v>26.514769992985865</v>
      </c>
      <c r="AB15" s="12">
        <v>10166649.43836</v>
      </c>
      <c r="AC15" s="31">
        <v>32.179200702745511</v>
      </c>
      <c r="AD15" s="13">
        <v>18543686.95236</v>
      </c>
      <c r="AE15" s="14">
        <v>58.693970695731366</v>
      </c>
      <c r="AF15" s="10">
        <v>31805284.781999998</v>
      </c>
      <c r="AG15" s="11">
        <v>6783003.3250000002</v>
      </c>
      <c r="AH15" s="31">
        <v>21.32665489868149</v>
      </c>
      <c r="AI15" s="12">
        <v>9791481.1559999995</v>
      </c>
      <c r="AJ15" s="31">
        <v>30.78570502705081</v>
      </c>
      <c r="AK15" s="13">
        <v>16574484.481000001</v>
      </c>
      <c r="AL15" s="14">
        <v>52.112359925732299</v>
      </c>
      <c r="AM15" s="10">
        <f t="shared" si="11"/>
        <v>211431.55900000036</v>
      </c>
      <c r="AN15" s="49">
        <f t="shared" si="12"/>
        <v>0.669217387026665</v>
      </c>
      <c r="AO15" s="11">
        <f t="shared" si="13"/>
        <v>-1594034.1890000002</v>
      </c>
      <c r="AP15" s="49">
        <f t="shared" si="14"/>
        <v>-19.028614666413919</v>
      </c>
      <c r="AQ15" s="12">
        <f t="shared" si="15"/>
        <v>-375168.28236000054</v>
      </c>
      <c r="AR15" s="33">
        <f t="shared" si="16"/>
        <v>-3.6901860798351636</v>
      </c>
      <c r="AS15" s="33">
        <f t="shared" si="17"/>
        <v>-1969202.4713599999</v>
      </c>
      <c r="AT15" s="14">
        <f t="shared" si="18"/>
        <v>-10.619260756606902</v>
      </c>
      <c r="AU15" s="10">
        <v>32628116.008999996</v>
      </c>
      <c r="AV15" s="11">
        <v>8834630.3350000009</v>
      </c>
      <c r="AW15" s="31">
        <v>27.076740601765348</v>
      </c>
      <c r="AX15" s="12">
        <v>10383121.63236</v>
      </c>
      <c r="AY15" s="31">
        <v>31.82262080193648</v>
      </c>
      <c r="AZ15" s="13">
        <v>19217751.967360001</v>
      </c>
      <c r="BA15" s="14">
        <v>58.899361403701832</v>
      </c>
      <c r="BB15" s="10">
        <v>32867199.875999998</v>
      </c>
      <c r="BC15" s="11">
        <v>7219349.8880000003</v>
      </c>
      <c r="BD15" s="31">
        <v>21.965211259970008</v>
      </c>
      <c r="BE15" s="12">
        <v>10130321.940000001</v>
      </c>
      <c r="BF15" s="31">
        <v>30.821980510111167</v>
      </c>
      <c r="BG15" s="13">
        <v>17349671.828000002</v>
      </c>
      <c r="BH15" s="14">
        <v>52.787191770081179</v>
      </c>
      <c r="BI15" s="10">
        <f t="shared" si="19"/>
        <v>239083.86700000241</v>
      </c>
      <c r="BJ15" s="49">
        <f t="shared" si="20"/>
        <v>0.73275412816987218</v>
      </c>
      <c r="BK15" s="11">
        <f t="shared" si="21"/>
        <v>-1615280.4470000006</v>
      </c>
      <c r="BL15" s="49">
        <f t="shared" si="22"/>
        <v>-18.283509165072502</v>
      </c>
      <c r="BM15" s="12">
        <f t="shared" si="23"/>
        <v>-252799.69235999882</v>
      </c>
      <c r="BN15" s="33">
        <f t="shared" si="24"/>
        <v>-2.4347176245352284</v>
      </c>
      <c r="BO15" s="33">
        <f t="shared" si="25"/>
        <v>-1868080.1393599994</v>
      </c>
      <c r="BP15" s="14">
        <f t="shared" si="26"/>
        <v>-9.720596574109198</v>
      </c>
    </row>
    <row r="16" spans="2:68" s="37" customFormat="1" ht="15" customHeight="1" x14ac:dyDescent="0.2">
      <c r="B16" s="24" t="s">
        <v>24</v>
      </c>
      <c r="C16" s="10">
        <v>1471658.0449999999</v>
      </c>
      <c r="D16" s="11">
        <v>632489.46299999999</v>
      </c>
      <c r="E16" s="31">
        <f t="shared" si="0"/>
        <v>42.978018239284658</v>
      </c>
      <c r="F16" s="12">
        <f t="shared" si="1"/>
        <v>352890.79800000018</v>
      </c>
      <c r="G16" s="31">
        <f t="shared" si="2"/>
        <v>23.979130151801005</v>
      </c>
      <c r="H16" s="13">
        <v>985380.26100000017</v>
      </c>
      <c r="I16" s="14">
        <f t="shared" si="27"/>
        <v>66.957148391085667</v>
      </c>
      <c r="J16" s="10">
        <v>516572.40299999976</v>
      </c>
      <c r="K16" s="11">
        <v>379246.11799999984</v>
      </c>
      <c r="L16" s="31">
        <v>73.415868869015057</v>
      </c>
      <c r="M16" s="12">
        <v>137233.50099999999</v>
      </c>
      <c r="N16" s="31">
        <v>26.566169660441592</v>
      </c>
      <c r="O16" s="13">
        <v>516479.61899999983</v>
      </c>
      <c r="P16" s="14">
        <v>99.982038529456645</v>
      </c>
      <c r="Q16" s="10">
        <f t="shared" si="3"/>
        <v>-955085.64200000023</v>
      </c>
      <c r="R16" s="49">
        <f t="shared" si="4"/>
        <v>-64.898611823917307</v>
      </c>
      <c r="S16" s="11">
        <f t="shared" si="5"/>
        <v>-253243.34500000015</v>
      </c>
      <c r="T16" s="49">
        <f t="shared" si="6"/>
        <v>-40.039140541381656</v>
      </c>
      <c r="U16" s="12">
        <f t="shared" si="7"/>
        <v>-215657.2970000002</v>
      </c>
      <c r="V16" s="33">
        <f t="shared" si="8"/>
        <v>-61.111623828740377</v>
      </c>
      <c r="W16" s="33">
        <f t="shared" si="9"/>
        <v>-468900.64200000034</v>
      </c>
      <c r="X16" s="14">
        <f t="shared" si="10"/>
        <v>-47.585755525906585</v>
      </c>
      <c r="Y16" s="10">
        <v>65947539</v>
      </c>
      <c r="Z16" s="11">
        <v>21492995.700000003</v>
      </c>
      <c r="AA16" s="31">
        <v>32.59105044086634</v>
      </c>
      <c r="AB16" s="12">
        <v>22638476.077</v>
      </c>
      <c r="AC16" s="31">
        <v>34.328007413589759</v>
      </c>
      <c r="AD16" s="13">
        <v>44131471.777000003</v>
      </c>
      <c r="AE16" s="14">
        <v>66.919057854456099</v>
      </c>
      <c r="AF16" s="10">
        <v>59582618.331999995</v>
      </c>
      <c r="AG16" s="11">
        <v>12513039.369999997</v>
      </c>
      <c r="AH16" s="31">
        <v>21.001157250720599</v>
      </c>
      <c r="AI16" s="12">
        <v>25417780.802000009</v>
      </c>
      <c r="AJ16" s="31">
        <v>42.659724452473249</v>
      </c>
      <c r="AK16" s="13">
        <v>37930820.172000006</v>
      </c>
      <c r="AL16" s="14">
        <v>63.660881703193837</v>
      </c>
      <c r="AM16" s="10">
        <f t="shared" si="11"/>
        <v>-6364920.6680000052</v>
      </c>
      <c r="AN16" s="49">
        <f t="shared" si="12"/>
        <v>-9.6514908130233721</v>
      </c>
      <c r="AO16" s="11">
        <f t="shared" si="13"/>
        <v>-8979956.3300000057</v>
      </c>
      <c r="AP16" s="49">
        <f t="shared" si="14"/>
        <v>-41.780850167852613</v>
      </c>
      <c r="AQ16" s="12">
        <f t="shared" si="15"/>
        <v>2779304.7250000089</v>
      </c>
      <c r="AR16" s="33">
        <f t="shared" si="16"/>
        <v>12.276907312783733</v>
      </c>
      <c r="AS16" s="33">
        <f t="shared" si="17"/>
        <v>-6200651.6049999967</v>
      </c>
      <c r="AT16" s="14">
        <f t="shared" si="18"/>
        <v>-14.050407465068023</v>
      </c>
      <c r="AU16" s="10">
        <v>67419197.045000002</v>
      </c>
      <c r="AV16" s="11">
        <v>22125485.163000003</v>
      </c>
      <c r="AW16" s="31">
        <v>32.817782075084637</v>
      </c>
      <c r="AX16" s="12">
        <v>22991366.875</v>
      </c>
      <c r="AY16" s="31">
        <v>34.102107237578124</v>
      </c>
      <c r="AZ16" s="13">
        <v>45116852.038000003</v>
      </c>
      <c r="BA16" s="14">
        <v>66.919889312662761</v>
      </c>
      <c r="BB16" s="10">
        <v>61670746.734999992</v>
      </c>
      <c r="BC16" s="11">
        <v>13367394.458999997</v>
      </c>
      <c r="BD16" s="31">
        <v>21.675421762671153</v>
      </c>
      <c r="BE16" s="12">
        <v>26193439.014000006</v>
      </c>
      <c r="BF16" s="31">
        <v>42.473036894710482</v>
      </c>
      <c r="BG16" s="13">
        <v>39560833.473000005</v>
      </c>
      <c r="BH16" s="14">
        <v>64.148458657381639</v>
      </c>
      <c r="BI16" s="10">
        <f t="shared" si="19"/>
        <v>-5748450.3100000098</v>
      </c>
      <c r="BJ16" s="49">
        <f t="shared" si="20"/>
        <v>-8.5264295066627938</v>
      </c>
      <c r="BK16" s="11">
        <f t="shared" si="21"/>
        <v>-8758090.7040000055</v>
      </c>
      <c r="BL16" s="49">
        <f t="shared" si="22"/>
        <v>-39.583722749935362</v>
      </c>
      <c r="BM16" s="12">
        <f t="shared" si="23"/>
        <v>3202072.139000006</v>
      </c>
      <c r="BN16" s="33">
        <f t="shared" si="24"/>
        <v>13.927280428384734</v>
      </c>
      <c r="BO16" s="33">
        <f t="shared" si="25"/>
        <v>-5556018.5649999976</v>
      </c>
      <c r="BP16" s="14">
        <f t="shared" si="26"/>
        <v>-12.314730115302371</v>
      </c>
    </row>
    <row r="17" spans="2:68" s="37" customFormat="1" ht="15" customHeight="1" x14ac:dyDescent="0.2">
      <c r="B17" s="24" t="s">
        <v>25</v>
      </c>
      <c r="C17" s="10">
        <v>2457504.9309999999</v>
      </c>
      <c r="D17" s="11">
        <v>903891.23</v>
      </c>
      <c r="E17" s="31">
        <f t="shared" si="0"/>
        <v>36.780851122532297</v>
      </c>
      <c r="F17" s="12">
        <f t="shared" si="1"/>
        <v>245349.929</v>
      </c>
      <c r="G17" s="31">
        <f t="shared" si="2"/>
        <v>9.9837003745161557</v>
      </c>
      <c r="H17" s="13">
        <v>1149241.159</v>
      </c>
      <c r="I17" s="14">
        <f t="shared" si="27"/>
        <v>46.764551497048451</v>
      </c>
      <c r="J17" s="10">
        <v>526553.17000000016</v>
      </c>
      <c r="K17" s="11">
        <v>481056.27600000001</v>
      </c>
      <c r="L17" s="31">
        <v>91.359487210000054</v>
      </c>
      <c r="M17" s="12">
        <v>38487.777999999991</v>
      </c>
      <c r="N17" s="31">
        <v>7.309381120998661</v>
      </c>
      <c r="O17" s="13">
        <v>519544.054</v>
      </c>
      <c r="P17" s="14">
        <v>98.66886833099872</v>
      </c>
      <c r="Q17" s="10">
        <f t="shared" si="3"/>
        <v>-1930951.7609999997</v>
      </c>
      <c r="R17" s="49">
        <f t="shared" si="4"/>
        <v>-78.573667814137934</v>
      </c>
      <c r="S17" s="11">
        <f t="shared" si="5"/>
        <v>-422834.95399999997</v>
      </c>
      <c r="T17" s="49">
        <f t="shared" si="6"/>
        <v>-46.77940663280912</v>
      </c>
      <c r="U17" s="12">
        <f t="shared" si="7"/>
        <v>-206862.15100000001</v>
      </c>
      <c r="V17" s="33">
        <f t="shared" si="8"/>
        <v>-84.313108156636147</v>
      </c>
      <c r="W17" s="33">
        <f t="shared" si="9"/>
        <v>-629697.10499999998</v>
      </c>
      <c r="X17" s="14">
        <f t="shared" si="10"/>
        <v>-54.792425425132194</v>
      </c>
      <c r="Y17" s="10">
        <v>60719734.053000003</v>
      </c>
      <c r="Z17" s="11">
        <v>20497182.203999996</v>
      </c>
      <c r="AA17" s="31">
        <v>33.757035539893451</v>
      </c>
      <c r="AB17" s="12">
        <v>24109758.128000006</v>
      </c>
      <c r="AC17" s="31">
        <v>39.706626690682626</v>
      </c>
      <c r="AD17" s="13">
        <v>44606940.332000002</v>
      </c>
      <c r="AE17" s="14">
        <v>73.463662230576077</v>
      </c>
      <c r="AF17" s="10">
        <v>66247382</v>
      </c>
      <c r="AG17" s="11">
        <v>23931228.166000001</v>
      </c>
      <c r="AH17" s="31">
        <v>36.124036065304438</v>
      </c>
      <c r="AI17" s="12">
        <v>19856112.442000002</v>
      </c>
      <c r="AJ17" s="31">
        <v>29.972674908119391</v>
      </c>
      <c r="AK17" s="13">
        <v>43787340.608000003</v>
      </c>
      <c r="AL17" s="14">
        <v>66.096710973423839</v>
      </c>
      <c r="AM17" s="10">
        <f t="shared" si="11"/>
        <v>5527647.9469999969</v>
      </c>
      <c r="AN17" s="49">
        <f t="shared" si="12"/>
        <v>9.1035443965797302</v>
      </c>
      <c r="AO17" s="11">
        <f t="shared" si="13"/>
        <v>3434045.9620000049</v>
      </c>
      <c r="AP17" s="49">
        <f t="shared" si="14"/>
        <v>16.753746577565458</v>
      </c>
      <c r="AQ17" s="12">
        <f t="shared" si="15"/>
        <v>-4253645.6860000044</v>
      </c>
      <c r="AR17" s="33">
        <f t="shared" si="16"/>
        <v>-17.642838486463326</v>
      </c>
      <c r="AS17" s="33">
        <f t="shared" si="17"/>
        <v>-819599.72399999946</v>
      </c>
      <c r="AT17" s="14">
        <f t="shared" si="18"/>
        <v>-1.8373816224558162</v>
      </c>
      <c r="AU17" s="10">
        <v>63177238.984000005</v>
      </c>
      <c r="AV17" s="11">
        <v>21401073.433999997</v>
      </c>
      <c r="AW17" s="31">
        <v>33.874657674451299</v>
      </c>
      <c r="AX17" s="12">
        <v>24355108.057000007</v>
      </c>
      <c r="AY17" s="31">
        <v>38.550447041802627</v>
      </c>
      <c r="AZ17" s="13">
        <v>45756181.491000004</v>
      </c>
      <c r="BA17" s="14">
        <v>72.425104716253927</v>
      </c>
      <c r="BB17" s="10">
        <v>68966582</v>
      </c>
      <c r="BC17" s="11">
        <v>24764789.899</v>
      </c>
      <c r="BD17" s="31">
        <v>35.908390963901908</v>
      </c>
      <c r="BE17" s="12">
        <v>20702942.282000002</v>
      </c>
      <c r="BF17" s="31">
        <v>30.018802848602821</v>
      </c>
      <c r="BG17" s="13">
        <v>45467732.181000002</v>
      </c>
      <c r="BH17" s="14">
        <v>65.92719381250474</v>
      </c>
      <c r="BI17" s="10">
        <f t="shared" si="19"/>
        <v>5789343.0159999952</v>
      </c>
      <c r="BJ17" s="49">
        <f t="shared" si="20"/>
        <v>9.1636530958027134</v>
      </c>
      <c r="BK17" s="11">
        <f t="shared" si="21"/>
        <v>3363716.4650000036</v>
      </c>
      <c r="BL17" s="49">
        <f t="shared" si="22"/>
        <v>15.717512840529063</v>
      </c>
      <c r="BM17" s="12">
        <f t="shared" si="23"/>
        <v>-3652165.775000006</v>
      </c>
      <c r="BN17" s="33">
        <f t="shared" si="24"/>
        <v>-14.995481713538613</v>
      </c>
      <c r="BO17" s="33">
        <f t="shared" si="25"/>
        <v>-288449.31000000238</v>
      </c>
      <c r="BP17" s="14">
        <f t="shared" si="26"/>
        <v>-0.63040511817346212</v>
      </c>
    </row>
    <row r="18" spans="2:68" s="37" customFormat="1" ht="15" customHeight="1" x14ac:dyDescent="0.2">
      <c r="B18" s="24" t="s">
        <v>42</v>
      </c>
      <c r="C18" s="10">
        <v>815058.12199999997</v>
      </c>
      <c r="D18" s="11">
        <v>319330.22899999999</v>
      </c>
      <c r="E18" s="31">
        <f t="shared" si="0"/>
        <v>39.178829138764172</v>
      </c>
      <c r="F18" s="12">
        <f t="shared" si="1"/>
        <v>237845.38600000012</v>
      </c>
      <c r="G18" s="31">
        <f t="shared" si="2"/>
        <v>29.181401863264927</v>
      </c>
      <c r="H18" s="13">
        <v>557175.61500000011</v>
      </c>
      <c r="I18" s="14">
        <f t="shared" si="27"/>
        <v>68.360231002029096</v>
      </c>
      <c r="J18" s="10">
        <v>302843.20299999998</v>
      </c>
      <c r="K18" s="11">
        <v>212247.45099999994</v>
      </c>
      <c r="L18" s="31">
        <v>70.084931376188081</v>
      </c>
      <c r="M18" s="12">
        <v>73426.600999999966</v>
      </c>
      <c r="N18" s="31">
        <v>24.245748384849822</v>
      </c>
      <c r="O18" s="13">
        <v>285674.05199999991</v>
      </c>
      <c r="P18" s="14">
        <v>94.330679761037899</v>
      </c>
      <c r="Q18" s="10">
        <f t="shared" si="3"/>
        <v>-512214.91899999999</v>
      </c>
      <c r="R18" s="49">
        <f t="shared" si="4"/>
        <v>-62.843974579766225</v>
      </c>
      <c r="S18" s="11">
        <f t="shared" si="5"/>
        <v>-107082.77800000005</v>
      </c>
      <c r="T18" s="49">
        <f t="shared" si="6"/>
        <v>-33.533555008348443</v>
      </c>
      <c r="U18" s="12">
        <f t="shared" si="7"/>
        <v>-164418.78500000015</v>
      </c>
      <c r="V18" s="33">
        <f t="shared" si="8"/>
        <v>-69.128431610609454</v>
      </c>
      <c r="W18" s="33">
        <f t="shared" si="9"/>
        <v>-271501.5630000002</v>
      </c>
      <c r="X18" s="14">
        <f t="shared" si="10"/>
        <v>-48.728184739384218</v>
      </c>
      <c r="Y18" s="10">
        <v>26793911.811000001</v>
      </c>
      <c r="Z18" s="11">
        <v>8625687.4230000004</v>
      </c>
      <c r="AA18" s="31">
        <v>32.192714090589796</v>
      </c>
      <c r="AB18" s="12">
        <v>4916244.2899999991</v>
      </c>
      <c r="AC18" s="31">
        <v>18.348363332231614</v>
      </c>
      <c r="AD18" s="13">
        <v>13541931.713</v>
      </c>
      <c r="AE18" s="14">
        <v>50.541077422821402</v>
      </c>
      <c r="AF18" s="10">
        <v>25611539.142999999</v>
      </c>
      <c r="AG18" s="11">
        <v>7029108.875</v>
      </c>
      <c r="AH18" s="31">
        <v>27.445085731683395</v>
      </c>
      <c r="AI18" s="12">
        <v>14986298.394000001</v>
      </c>
      <c r="AJ18" s="31">
        <v>58.513853112556767</v>
      </c>
      <c r="AK18" s="13">
        <v>22015407.269000001</v>
      </c>
      <c r="AL18" s="14">
        <v>85.958938844240166</v>
      </c>
      <c r="AM18" s="10">
        <f t="shared" si="11"/>
        <v>-1182372.6680000015</v>
      </c>
      <c r="AN18" s="49">
        <f t="shared" si="12"/>
        <v>-4.4128407839074431</v>
      </c>
      <c r="AO18" s="11">
        <f t="shared" si="13"/>
        <v>-1596578.5480000004</v>
      </c>
      <c r="AP18" s="49">
        <f t="shared" si="14"/>
        <v>-18.509580392894794</v>
      </c>
      <c r="AQ18" s="12">
        <f t="shared" si="15"/>
        <v>10070054.104000002</v>
      </c>
      <c r="AR18" s="33">
        <f t="shared" si="16"/>
        <v>204.8322562913163</v>
      </c>
      <c r="AS18" s="33">
        <f t="shared" si="17"/>
        <v>8473475.5560000017</v>
      </c>
      <c r="AT18" s="14">
        <f t="shared" si="18"/>
        <v>62.572133249391769</v>
      </c>
      <c r="AU18" s="10">
        <v>27608969.933000002</v>
      </c>
      <c r="AV18" s="11">
        <v>8945017.6520000007</v>
      </c>
      <c r="AW18" s="31">
        <v>32.398954664760396</v>
      </c>
      <c r="AX18" s="12">
        <v>5154089.675999999</v>
      </c>
      <c r="AY18" s="31">
        <v>18.668170846314343</v>
      </c>
      <c r="AZ18" s="13">
        <v>14099107.328</v>
      </c>
      <c r="BA18" s="14">
        <v>51.067125511074742</v>
      </c>
      <c r="BB18" s="10">
        <v>26770734.142999999</v>
      </c>
      <c r="BC18" s="11">
        <v>7503223.892</v>
      </c>
      <c r="BD18" s="31">
        <v>28.027710603378953</v>
      </c>
      <c r="BE18" s="12">
        <v>15415215.186000001</v>
      </c>
      <c r="BF18" s="31">
        <v>57.582340116850197</v>
      </c>
      <c r="BG18" s="13">
        <v>22918439.078000002</v>
      </c>
      <c r="BH18" s="14">
        <v>85.610050720229154</v>
      </c>
      <c r="BI18" s="10">
        <f t="shared" si="19"/>
        <v>-838235.79000000283</v>
      </c>
      <c r="BJ18" s="49">
        <f t="shared" si="20"/>
        <v>-3.0360994706944497</v>
      </c>
      <c r="BK18" s="11">
        <f t="shared" si="21"/>
        <v>-1441793.7600000007</v>
      </c>
      <c r="BL18" s="49">
        <f t="shared" si="22"/>
        <v>-16.118400388820167</v>
      </c>
      <c r="BM18" s="12">
        <f t="shared" si="23"/>
        <v>10261125.510000002</v>
      </c>
      <c r="BN18" s="33">
        <f t="shared" si="24"/>
        <v>199.08705814299074</v>
      </c>
      <c r="BO18" s="33">
        <f t="shared" si="25"/>
        <v>8819331.7500000019</v>
      </c>
      <c r="BP18" s="14">
        <f t="shared" si="26"/>
        <v>62.552412325320248</v>
      </c>
    </row>
    <row r="19" spans="2:68" s="37" customFormat="1" ht="15" customHeight="1" x14ac:dyDescent="0.2">
      <c r="B19" s="24" t="s">
        <v>27</v>
      </c>
      <c r="C19" s="10">
        <v>1143753.825</v>
      </c>
      <c r="D19" s="11">
        <v>453738.74999999994</v>
      </c>
      <c r="E19" s="31">
        <f t="shared" si="0"/>
        <v>39.671014870704361</v>
      </c>
      <c r="F19" s="12">
        <f t="shared" si="1"/>
        <v>376958.20700000023</v>
      </c>
      <c r="G19" s="31">
        <f t="shared" si="2"/>
        <v>32.957984380948432</v>
      </c>
      <c r="H19" s="13">
        <v>830696.95700000017</v>
      </c>
      <c r="I19" s="14">
        <f t="shared" si="27"/>
        <v>72.628999251652786</v>
      </c>
      <c r="J19" s="10">
        <v>341188.55599999998</v>
      </c>
      <c r="K19" s="11">
        <v>303518.74900000001</v>
      </c>
      <c r="L19" s="31">
        <v>88.959240766563113</v>
      </c>
      <c r="M19" s="12">
        <v>35809.082999999984</v>
      </c>
      <c r="N19" s="31">
        <v>10.495393931090698</v>
      </c>
      <c r="O19" s="13">
        <v>339327.83199999999</v>
      </c>
      <c r="P19" s="14">
        <v>99.454634697653816</v>
      </c>
      <c r="Q19" s="10">
        <f t="shared" si="3"/>
        <v>-802565.26899999997</v>
      </c>
      <c r="R19" s="49">
        <f t="shared" si="4"/>
        <v>-70.169406340564592</v>
      </c>
      <c r="S19" s="11">
        <f t="shared" si="5"/>
        <v>-150220.00099999993</v>
      </c>
      <c r="T19" s="49">
        <f t="shared" si="6"/>
        <v>-33.107157147146886</v>
      </c>
      <c r="U19" s="12">
        <f t="shared" si="7"/>
        <v>-341149.12400000024</v>
      </c>
      <c r="V19" s="33">
        <f t="shared" si="8"/>
        <v>-90.500516414011926</v>
      </c>
      <c r="W19" s="33">
        <f t="shared" si="9"/>
        <v>-491369.12500000017</v>
      </c>
      <c r="X19" s="14">
        <f t="shared" si="10"/>
        <v>-59.151429514626244</v>
      </c>
      <c r="Y19" s="10">
        <v>18411345.182</v>
      </c>
      <c r="Z19" s="11">
        <v>4412572.3159999996</v>
      </c>
      <c r="AA19" s="31">
        <v>23.966593816914511</v>
      </c>
      <c r="AB19" s="12">
        <v>5806953.9710000008</v>
      </c>
      <c r="AC19" s="31">
        <v>31.540085276752162</v>
      </c>
      <c r="AD19" s="13">
        <v>10219526.287</v>
      </c>
      <c r="AE19" s="14">
        <v>55.506679093666676</v>
      </c>
      <c r="AF19" s="10">
        <v>18041131.324999999</v>
      </c>
      <c r="AG19" s="11">
        <v>3162118.2299999995</v>
      </c>
      <c r="AH19" s="31">
        <v>17.527272392381409</v>
      </c>
      <c r="AI19" s="12">
        <v>6566127.6389999995</v>
      </c>
      <c r="AJ19" s="31">
        <v>36.395320895985996</v>
      </c>
      <c r="AK19" s="13">
        <v>9728245.868999999</v>
      </c>
      <c r="AL19" s="14">
        <v>53.922593288367402</v>
      </c>
      <c r="AM19" s="10">
        <f t="shared" si="11"/>
        <v>-370213.85700000077</v>
      </c>
      <c r="AN19" s="49">
        <f t="shared" si="12"/>
        <v>-2.0107920053660355</v>
      </c>
      <c r="AO19" s="11">
        <f t="shared" si="13"/>
        <v>-1250454.0860000001</v>
      </c>
      <c r="AP19" s="49">
        <f t="shared" si="14"/>
        <v>-28.338438363170841</v>
      </c>
      <c r="AQ19" s="12">
        <f t="shared" si="15"/>
        <v>759173.66799999867</v>
      </c>
      <c r="AR19" s="33">
        <f t="shared" si="16"/>
        <v>13.07352653028285</v>
      </c>
      <c r="AS19" s="33">
        <f t="shared" si="17"/>
        <v>-491280.41800000146</v>
      </c>
      <c r="AT19" s="14">
        <f t="shared" si="18"/>
        <v>-4.807271924384076</v>
      </c>
      <c r="AU19" s="10">
        <v>19555099.006999999</v>
      </c>
      <c r="AV19" s="11">
        <v>4866311.0659999996</v>
      </c>
      <c r="AW19" s="31">
        <v>24.885126197816952</v>
      </c>
      <c r="AX19" s="12">
        <v>6183912.1780000012</v>
      </c>
      <c r="AY19" s="31">
        <v>31.623016461263582</v>
      </c>
      <c r="AZ19" s="13">
        <v>11050223.244000001</v>
      </c>
      <c r="BA19" s="14">
        <v>56.508142659080541</v>
      </c>
      <c r="BB19" s="10">
        <v>19624974.401999999</v>
      </c>
      <c r="BC19" s="11">
        <v>3907347.3779999996</v>
      </c>
      <c r="BD19" s="31">
        <v>19.910076303599144</v>
      </c>
      <c r="BE19" s="12">
        <v>7071453.2749999994</v>
      </c>
      <c r="BF19" s="31">
        <v>36.032929929729448</v>
      </c>
      <c r="BG19" s="13">
        <v>10978800.652999999</v>
      </c>
      <c r="BH19" s="14">
        <v>55.943006233328582</v>
      </c>
      <c r="BI19" s="10">
        <f t="shared" si="19"/>
        <v>69875.394999999553</v>
      </c>
      <c r="BJ19" s="49">
        <f t="shared" si="20"/>
        <v>0.35732570300455524</v>
      </c>
      <c r="BK19" s="11">
        <f t="shared" si="21"/>
        <v>-958963.68800000008</v>
      </c>
      <c r="BL19" s="49">
        <f t="shared" si="22"/>
        <v>-19.706173218150788</v>
      </c>
      <c r="BM19" s="12">
        <f t="shared" si="23"/>
        <v>887541.0969999982</v>
      </c>
      <c r="BN19" s="33">
        <f t="shared" si="24"/>
        <v>14.352420788858073</v>
      </c>
      <c r="BO19" s="33">
        <f t="shared" si="25"/>
        <v>-71422.591000001878</v>
      </c>
      <c r="BP19" s="14">
        <f t="shared" si="26"/>
        <v>-0.64634523143034772</v>
      </c>
    </row>
    <row r="20" spans="2:68" s="37" customFormat="1" ht="15" customHeight="1" x14ac:dyDescent="0.2">
      <c r="B20" s="24" t="s">
        <v>43</v>
      </c>
      <c r="C20" s="10">
        <v>1036263.642</v>
      </c>
      <c r="D20" s="11">
        <v>398068.78500000003</v>
      </c>
      <c r="E20" s="31">
        <f t="shared" si="0"/>
        <v>38.413852311919676</v>
      </c>
      <c r="F20" s="12">
        <f t="shared" si="1"/>
        <v>278192.23699999985</v>
      </c>
      <c r="G20" s="31">
        <f t="shared" si="2"/>
        <v>26.845700816356526</v>
      </c>
      <c r="H20" s="13">
        <v>676261.02199999988</v>
      </c>
      <c r="I20" s="14">
        <f t="shared" si="27"/>
        <v>65.25955312827621</v>
      </c>
      <c r="J20" s="10">
        <v>352769.97399999999</v>
      </c>
      <c r="K20" s="11">
        <v>223253.66800000001</v>
      </c>
      <c r="L20" s="31">
        <v>63.285904258960542</v>
      </c>
      <c r="M20" s="12">
        <v>129508.20600000001</v>
      </c>
      <c r="N20" s="31">
        <v>36.711799627255125</v>
      </c>
      <c r="O20" s="13">
        <v>352761.87400000001</v>
      </c>
      <c r="P20" s="14">
        <v>99.997703886215675</v>
      </c>
      <c r="Q20" s="10">
        <f t="shared" si="3"/>
        <v>-683493.66800000006</v>
      </c>
      <c r="R20" s="49">
        <f t="shared" si="4"/>
        <v>-65.957507365678666</v>
      </c>
      <c r="S20" s="11">
        <f t="shared" si="5"/>
        <v>-174815.11700000003</v>
      </c>
      <c r="T20" s="49">
        <f t="shared" si="6"/>
        <v>-43.915806410191145</v>
      </c>
      <c r="U20" s="12">
        <f t="shared" si="7"/>
        <v>-148684.03099999984</v>
      </c>
      <c r="V20" s="33">
        <f t="shared" si="8"/>
        <v>-53.446506129500627</v>
      </c>
      <c r="W20" s="33">
        <f t="shared" si="9"/>
        <v>-323499.14799999987</v>
      </c>
      <c r="X20" s="14">
        <f t="shared" si="10"/>
        <v>-47.836432601611619</v>
      </c>
      <c r="Y20" s="10">
        <v>24467328.846999999</v>
      </c>
      <c r="Z20" s="11">
        <v>7981665.0029999996</v>
      </c>
      <c r="AA20" s="31">
        <v>32.621726110403145</v>
      </c>
      <c r="AB20" s="12">
        <v>5506735.3909999998</v>
      </c>
      <c r="AC20" s="31">
        <v>22.506483749962737</v>
      </c>
      <c r="AD20" s="13">
        <v>13488400.393999999</v>
      </c>
      <c r="AE20" s="14">
        <v>55.128209860365885</v>
      </c>
      <c r="AF20" s="10">
        <v>23115665.447000001</v>
      </c>
      <c r="AG20" s="11">
        <v>6057370.9809999997</v>
      </c>
      <c r="AH20" s="31">
        <v>26.204614333463361</v>
      </c>
      <c r="AI20" s="12">
        <v>4610685.0670000007</v>
      </c>
      <c r="AJ20" s="31">
        <v>19.946148976638632</v>
      </c>
      <c r="AK20" s="13">
        <v>10668056.048</v>
      </c>
      <c r="AL20" s="14">
        <v>46.150763310101993</v>
      </c>
      <c r="AM20" s="10">
        <f t="shared" si="11"/>
        <v>-1351663.3999999985</v>
      </c>
      <c r="AN20" s="49">
        <f t="shared" si="12"/>
        <v>-5.5243602947108359</v>
      </c>
      <c r="AO20" s="11">
        <f t="shared" si="13"/>
        <v>-1924294.0219999999</v>
      </c>
      <c r="AP20" s="49">
        <f t="shared" si="14"/>
        <v>-24.108929919718907</v>
      </c>
      <c r="AQ20" s="12">
        <f t="shared" si="15"/>
        <v>-896050.32399999909</v>
      </c>
      <c r="AR20" s="33">
        <f t="shared" si="16"/>
        <v>-16.271897238143492</v>
      </c>
      <c r="AS20" s="33">
        <f t="shared" si="17"/>
        <v>-2820344.345999999</v>
      </c>
      <c r="AT20" s="14">
        <f t="shared" si="18"/>
        <v>-20.909405590114034</v>
      </c>
      <c r="AU20" s="10">
        <v>25503592.489</v>
      </c>
      <c r="AV20" s="11">
        <v>8379733.7879999997</v>
      </c>
      <c r="AW20" s="31">
        <v>32.857072161948473</v>
      </c>
      <c r="AX20" s="12">
        <v>5784927.6279999996</v>
      </c>
      <c r="AY20" s="31">
        <v>22.682795102278657</v>
      </c>
      <c r="AZ20" s="13">
        <v>14164661.415999999</v>
      </c>
      <c r="BA20" s="14">
        <v>55.539867264227126</v>
      </c>
      <c r="BB20" s="10">
        <v>24328035.421</v>
      </c>
      <c r="BC20" s="11">
        <v>6463992.3640000001</v>
      </c>
      <c r="BD20" s="31">
        <v>26.570137095493834</v>
      </c>
      <c r="BE20" s="12">
        <v>4921309.9050000012</v>
      </c>
      <c r="BF20" s="31">
        <v>20.228965552853143</v>
      </c>
      <c r="BG20" s="13">
        <v>11385302.269000001</v>
      </c>
      <c r="BH20" s="14">
        <v>46.799102648346974</v>
      </c>
      <c r="BI20" s="10">
        <f t="shared" si="19"/>
        <v>-1175557.068</v>
      </c>
      <c r="BJ20" s="49">
        <f t="shared" si="20"/>
        <v>-4.6093783395693437</v>
      </c>
      <c r="BK20" s="11">
        <f t="shared" si="21"/>
        <v>-1915741.4239999996</v>
      </c>
      <c r="BL20" s="49">
        <f t="shared" si="22"/>
        <v>-22.861602438294543</v>
      </c>
      <c r="BM20" s="12">
        <f t="shared" si="23"/>
        <v>-863617.72299999837</v>
      </c>
      <c r="BN20" s="33">
        <f t="shared" si="24"/>
        <v>-14.928755872760565</v>
      </c>
      <c r="BO20" s="33">
        <f t="shared" si="25"/>
        <v>-2779359.146999998</v>
      </c>
      <c r="BP20" s="14">
        <f t="shared" si="26"/>
        <v>-19.621783150146555</v>
      </c>
    </row>
    <row r="21" spans="2:68" s="37" customFormat="1" ht="15" customHeight="1" x14ac:dyDescent="0.2">
      <c r="B21" s="24" t="s">
        <v>29</v>
      </c>
      <c r="C21" s="10">
        <v>703143.05599999987</v>
      </c>
      <c r="D21" s="11">
        <v>340749.67180000001</v>
      </c>
      <c r="E21" s="31">
        <f t="shared" si="0"/>
        <v>48.460931085409179</v>
      </c>
      <c r="F21" s="12">
        <f t="shared" si="1"/>
        <v>255373.49719999998</v>
      </c>
      <c r="G21" s="31">
        <f t="shared" si="2"/>
        <v>36.318853613197035</v>
      </c>
      <c r="H21" s="13">
        <v>596123.16899999999</v>
      </c>
      <c r="I21" s="14">
        <f t="shared" si="27"/>
        <v>84.779784698606207</v>
      </c>
      <c r="J21" s="10">
        <v>214538.78100000002</v>
      </c>
      <c r="K21" s="11">
        <v>175859.61900000001</v>
      </c>
      <c r="L21" s="31">
        <v>81.971016233190952</v>
      </c>
      <c r="M21" s="12">
        <v>38426.011999999988</v>
      </c>
      <c r="N21" s="31">
        <v>17.910986452374775</v>
      </c>
      <c r="O21" s="13">
        <v>214285.63099999999</v>
      </c>
      <c r="P21" s="14">
        <v>99.882002685565723</v>
      </c>
      <c r="Q21" s="10">
        <f t="shared" si="3"/>
        <v>-488604.27499999985</v>
      </c>
      <c r="R21" s="49">
        <f t="shared" si="4"/>
        <v>-69.488601335202532</v>
      </c>
      <c r="S21" s="11">
        <f t="shared" si="5"/>
        <v>-164890.0528</v>
      </c>
      <c r="T21" s="49">
        <f t="shared" si="6"/>
        <v>-48.390377583923474</v>
      </c>
      <c r="U21" s="12">
        <f t="shared" si="7"/>
        <v>-216947.4852</v>
      </c>
      <c r="V21" s="33">
        <f t="shared" si="8"/>
        <v>-84.953014928598478</v>
      </c>
      <c r="W21" s="33">
        <f t="shared" si="9"/>
        <v>-381837.538</v>
      </c>
      <c r="X21" s="14">
        <f t="shared" si="10"/>
        <v>-64.053463756581479</v>
      </c>
      <c r="Y21" s="10">
        <v>23182287.153999999</v>
      </c>
      <c r="Z21" s="11">
        <v>4568680.0015299991</v>
      </c>
      <c r="AA21" s="31">
        <v>19.707632690339157</v>
      </c>
      <c r="AB21" s="12">
        <v>6198841.7853200007</v>
      </c>
      <c r="AC21" s="31">
        <v>26.739560873097108</v>
      </c>
      <c r="AD21" s="13">
        <v>10767521.78685</v>
      </c>
      <c r="AE21" s="14">
        <v>46.447193563436265</v>
      </c>
      <c r="AF21" s="10">
        <v>21189332.737999998</v>
      </c>
      <c r="AG21" s="11">
        <v>6364742.9610000001</v>
      </c>
      <c r="AH21" s="31">
        <v>30.037486501808321</v>
      </c>
      <c r="AI21" s="12">
        <v>9521153.700000003</v>
      </c>
      <c r="AJ21" s="31">
        <v>44.933711777177358</v>
      </c>
      <c r="AK21" s="13">
        <v>15885896.661000002</v>
      </c>
      <c r="AL21" s="14">
        <v>74.971198278985668</v>
      </c>
      <c r="AM21" s="10">
        <f t="shared" si="11"/>
        <v>-1992954.4160000011</v>
      </c>
      <c r="AN21" s="49">
        <f t="shared" si="12"/>
        <v>-8.5968843486442879</v>
      </c>
      <c r="AO21" s="11">
        <f t="shared" si="13"/>
        <v>1796062.959470001</v>
      </c>
      <c r="AP21" s="49">
        <f t="shared" si="14"/>
        <v>39.312513874215746</v>
      </c>
      <c r="AQ21" s="12">
        <f t="shared" si="15"/>
        <v>3322311.9146800023</v>
      </c>
      <c r="AR21" s="33">
        <f t="shared" si="16"/>
        <v>53.5956881904592</v>
      </c>
      <c r="AS21" s="33">
        <f t="shared" si="17"/>
        <v>5118374.8741500024</v>
      </c>
      <c r="AT21" s="14">
        <f t="shared" si="18"/>
        <v>47.535310124943479</v>
      </c>
      <c r="AU21" s="10">
        <v>23885430.210000001</v>
      </c>
      <c r="AV21" s="11">
        <v>4909429.6733299987</v>
      </c>
      <c r="AW21" s="31">
        <v>20.554076816563224</v>
      </c>
      <c r="AX21" s="12">
        <v>6454215.2825200008</v>
      </c>
      <c r="AY21" s="31">
        <v>27.021557601327377</v>
      </c>
      <c r="AZ21" s="13">
        <v>11363644.95585</v>
      </c>
      <c r="BA21" s="14">
        <v>47.575634417890598</v>
      </c>
      <c r="BB21" s="10">
        <v>22197730.518999998</v>
      </c>
      <c r="BC21" s="11">
        <v>6767006.6110000005</v>
      </c>
      <c r="BD21" s="31">
        <v>30.485128221589257</v>
      </c>
      <c r="BE21" s="12">
        <v>9918152.1420000009</v>
      </c>
      <c r="BF21" s="31">
        <v>44.680928681022706</v>
      </c>
      <c r="BG21" s="13">
        <v>16685158.753000002</v>
      </c>
      <c r="BH21" s="14">
        <v>75.166056902611984</v>
      </c>
      <c r="BI21" s="10">
        <f t="shared" si="19"/>
        <v>-1687699.6910000034</v>
      </c>
      <c r="BJ21" s="49">
        <f t="shared" si="20"/>
        <v>-7.0658124059805383</v>
      </c>
      <c r="BK21" s="11">
        <f t="shared" si="21"/>
        <v>1857576.9376700018</v>
      </c>
      <c r="BL21" s="49">
        <f t="shared" si="22"/>
        <v>37.836919179453957</v>
      </c>
      <c r="BM21" s="12">
        <f t="shared" si="23"/>
        <v>3463936.8594800001</v>
      </c>
      <c r="BN21" s="33">
        <f t="shared" si="24"/>
        <v>53.669372771952716</v>
      </c>
      <c r="BO21" s="33">
        <f t="shared" si="25"/>
        <v>5321513.7971500028</v>
      </c>
      <c r="BP21" s="14">
        <f t="shared" si="26"/>
        <v>46.829286006603802</v>
      </c>
    </row>
    <row r="22" spans="2:68" s="37" customFormat="1" ht="15" customHeight="1" x14ac:dyDescent="0.2">
      <c r="B22" s="24" t="s">
        <v>44</v>
      </c>
      <c r="C22" s="10">
        <v>1153188.594</v>
      </c>
      <c r="D22" s="11">
        <v>453393.02799999999</v>
      </c>
      <c r="E22" s="31">
        <f t="shared" si="0"/>
        <v>39.316468300067143</v>
      </c>
      <c r="F22" s="12">
        <f t="shared" si="1"/>
        <v>414573.78900000028</v>
      </c>
      <c r="G22" s="31">
        <f t="shared" si="2"/>
        <v>35.950215875964545</v>
      </c>
      <c r="H22" s="13">
        <v>867966.81700000027</v>
      </c>
      <c r="I22" s="14">
        <f t="shared" si="27"/>
        <v>75.266684176031688</v>
      </c>
      <c r="J22" s="10">
        <v>319925.44099999999</v>
      </c>
      <c r="K22" s="11">
        <v>260283.95000000007</v>
      </c>
      <c r="L22" s="31">
        <v>81.357690462635034</v>
      </c>
      <c r="M22" s="12">
        <v>55337.214999999909</v>
      </c>
      <c r="N22" s="31">
        <v>17.296909813433658</v>
      </c>
      <c r="O22" s="13">
        <v>315621.16499999998</v>
      </c>
      <c r="P22" s="14">
        <v>98.654600276068692</v>
      </c>
      <c r="Q22" s="10">
        <f t="shared" si="3"/>
        <v>-833263.15300000005</v>
      </c>
      <c r="R22" s="49">
        <f t="shared" si="4"/>
        <v>-72.25731830295922</v>
      </c>
      <c r="S22" s="11">
        <f t="shared" si="5"/>
        <v>-193109.07799999992</v>
      </c>
      <c r="T22" s="49">
        <f t="shared" si="6"/>
        <v>-42.591982248125774</v>
      </c>
      <c r="U22" s="12">
        <f t="shared" si="7"/>
        <v>-359236.57400000037</v>
      </c>
      <c r="V22" s="33">
        <f t="shared" si="8"/>
        <v>-86.652022759692642</v>
      </c>
      <c r="W22" s="33">
        <f t="shared" si="9"/>
        <v>-552345.65200000023</v>
      </c>
      <c r="X22" s="14">
        <f t="shared" si="10"/>
        <v>-63.63672449012531</v>
      </c>
      <c r="Y22" s="10">
        <v>32934119.652000003</v>
      </c>
      <c r="Z22" s="11">
        <v>9855993.9050000012</v>
      </c>
      <c r="AA22" s="31">
        <v>29.926392474260272</v>
      </c>
      <c r="AB22" s="12">
        <v>10572215.07866</v>
      </c>
      <c r="AC22" s="31">
        <v>32.101101199521445</v>
      </c>
      <c r="AD22" s="13">
        <v>20428208.983660001</v>
      </c>
      <c r="AE22" s="14">
        <v>62.027493673781706</v>
      </c>
      <c r="AF22" s="10">
        <v>29830570.289999999</v>
      </c>
      <c r="AG22" s="11">
        <v>8430640.193</v>
      </c>
      <c r="AH22" s="31">
        <v>28.261746627841621</v>
      </c>
      <c r="AI22" s="12">
        <v>14747597.927999999</v>
      </c>
      <c r="AJ22" s="31">
        <v>49.437867880600948</v>
      </c>
      <c r="AK22" s="13">
        <v>23178238.120999999</v>
      </c>
      <c r="AL22" s="14">
        <v>77.699614508442565</v>
      </c>
      <c r="AM22" s="10">
        <f t="shared" si="11"/>
        <v>-3103549.3620000035</v>
      </c>
      <c r="AN22" s="49">
        <f t="shared" si="12"/>
        <v>-9.4235078842058346</v>
      </c>
      <c r="AO22" s="11">
        <f t="shared" si="13"/>
        <v>-1425353.7120000012</v>
      </c>
      <c r="AP22" s="49">
        <f t="shared" si="14"/>
        <v>-14.461795793896659</v>
      </c>
      <c r="AQ22" s="12">
        <f t="shared" si="15"/>
        <v>4175382.8493399993</v>
      </c>
      <c r="AR22" s="33">
        <f t="shared" si="16"/>
        <v>39.493926469278925</v>
      </c>
      <c r="AS22" s="33">
        <f t="shared" si="17"/>
        <v>2750029.137339998</v>
      </c>
      <c r="AT22" s="14">
        <f t="shared" si="18"/>
        <v>13.461919934046474</v>
      </c>
      <c r="AU22" s="10">
        <v>34087308.245999999</v>
      </c>
      <c r="AV22" s="11">
        <v>10309386.933000002</v>
      </c>
      <c r="AW22" s="31">
        <v>30.24406285940681</v>
      </c>
      <c r="AX22" s="12">
        <v>10986788.867660001</v>
      </c>
      <c r="AY22" s="31">
        <v>32.231318437850703</v>
      </c>
      <c r="AZ22" s="13">
        <v>21296175.800660003</v>
      </c>
      <c r="BA22" s="14">
        <v>62.475381297257513</v>
      </c>
      <c r="BB22" s="10">
        <v>31049180.730999999</v>
      </c>
      <c r="BC22" s="11">
        <v>8921329.4749999996</v>
      </c>
      <c r="BD22" s="31">
        <v>28.732898147269957</v>
      </c>
      <c r="BE22" s="12">
        <v>15162150.878999999</v>
      </c>
      <c r="BF22" s="31">
        <v>48.832692270884507</v>
      </c>
      <c r="BG22" s="13">
        <v>24083480.353999998</v>
      </c>
      <c r="BH22" s="14">
        <v>77.565590418154471</v>
      </c>
      <c r="BI22" s="10">
        <f t="shared" si="19"/>
        <v>-3038127.5150000006</v>
      </c>
      <c r="BJ22" s="49">
        <f t="shared" si="20"/>
        <v>-8.9127821213530751</v>
      </c>
      <c r="BK22" s="11">
        <f t="shared" si="21"/>
        <v>-1388057.4580000024</v>
      </c>
      <c r="BL22" s="49">
        <f t="shared" si="22"/>
        <v>-13.464015532842957</v>
      </c>
      <c r="BM22" s="12">
        <f t="shared" si="23"/>
        <v>4175362.0113399979</v>
      </c>
      <c r="BN22" s="33">
        <f t="shared" si="24"/>
        <v>38.003479102345572</v>
      </c>
      <c r="BO22" s="33">
        <f t="shared" si="25"/>
        <v>2787304.5533399954</v>
      </c>
      <c r="BP22" s="14">
        <f t="shared" si="26"/>
        <v>13.088286739507534</v>
      </c>
    </row>
    <row r="23" spans="2:68" s="37" customFormat="1" ht="15" customHeight="1" x14ac:dyDescent="0.2">
      <c r="B23" s="24" t="s">
        <v>45</v>
      </c>
      <c r="C23" s="10">
        <v>1002142.523</v>
      </c>
      <c r="D23" s="11">
        <v>439454.4709999999</v>
      </c>
      <c r="E23" s="31">
        <f t="shared" si="0"/>
        <v>43.851494264952954</v>
      </c>
      <c r="F23" s="12">
        <f t="shared" si="1"/>
        <v>346655.8420000003</v>
      </c>
      <c r="G23" s="31">
        <f t="shared" si="2"/>
        <v>34.591471177398617</v>
      </c>
      <c r="H23" s="13">
        <v>786110.3130000002</v>
      </c>
      <c r="I23" s="14">
        <f t="shared" si="27"/>
        <v>78.442965442351579</v>
      </c>
      <c r="J23" s="10">
        <v>209145.81599999999</v>
      </c>
      <c r="K23" s="11">
        <v>166517.24900000001</v>
      </c>
      <c r="L23" s="31">
        <v>79.617776814622005</v>
      </c>
      <c r="M23" s="12">
        <v>36600.887999999977</v>
      </c>
      <c r="N23" s="31">
        <v>17.500177005692517</v>
      </c>
      <c r="O23" s="13">
        <v>203118.13699999999</v>
      </c>
      <c r="P23" s="14">
        <v>97.117953820314526</v>
      </c>
      <c r="Q23" s="10">
        <f t="shared" si="3"/>
        <v>-792996.70700000005</v>
      </c>
      <c r="R23" s="49">
        <f t="shared" si="4"/>
        <v>-79.130132570973643</v>
      </c>
      <c r="S23" s="11">
        <f t="shared" si="5"/>
        <v>-272937.22199999989</v>
      </c>
      <c r="T23" s="49">
        <f t="shared" si="6"/>
        <v>-62.108190952959944</v>
      </c>
      <c r="U23" s="12">
        <f t="shared" si="7"/>
        <v>-310054.95400000032</v>
      </c>
      <c r="V23" s="33">
        <f t="shared" si="8"/>
        <v>-89.441721856226522</v>
      </c>
      <c r="W23" s="33">
        <f t="shared" si="9"/>
        <v>-582992.17600000021</v>
      </c>
      <c r="X23" s="14">
        <f t="shared" si="10"/>
        <v>-74.161624184162051</v>
      </c>
      <c r="Y23" s="10">
        <v>19992048.733000003</v>
      </c>
      <c r="Z23" s="11">
        <v>5540565.8729999997</v>
      </c>
      <c r="AA23" s="31">
        <v>27.713847375003791</v>
      </c>
      <c r="AB23" s="12">
        <v>4206412.1879999992</v>
      </c>
      <c r="AC23" s="31">
        <v>21.04042584218324</v>
      </c>
      <c r="AD23" s="13">
        <v>9746978.0609999988</v>
      </c>
      <c r="AE23" s="14">
        <v>48.754273217187027</v>
      </c>
      <c r="AF23" s="10">
        <v>19668505.015000001</v>
      </c>
      <c r="AG23" s="11">
        <v>5608672.4290000005</v>
      </c>
      <c r="AH23" s="31">
        <v>28.516007824298796</v>
      </c>
      <c r="AI23" s="12">
        <v>4325021.0410000002</v>
      </c>
      <c r="AJ23" s="31">
        <v>21.989576928706903</v>
      </c>
      <c r="AK23" s="13">
        <v>9933693.4700000007</v>
      </c>
      <c r="AL23" s="14">
        <v>50.505584753005692</v>
      </c>
      <c r="AM23" s="10">
        <f t="shared" si="11"/>
        <v>-323543.71800000221</v>
      </c>
      <c r="AN23" s="49">
        <f t="shared" si="12"/>
        <v>-1.6183619914148302</v>
      </c>
      <c r="AO23" s="11">
        <f t="shared" si="13"/>
        <v>68106.556000000797</v>
      </c>
      <c r="AP23" s="49">
        <f t="shared" si="14"/>
        <v>1.2292346587176981</v>
      </c>
      <c r="AQ23" s="12">
        <f t="shared" si="15"/>
        <v>118608.85300000105</v>
      </c>
      <c r="AR23" s="33">
        <f t="shared" si="16"/>
        <v>2.8197154177702064</v>
      </c>
      <c r="AS23" s="33">
        <f t="shared" si="17"/>
        <v>186715.40900000185</v>
      </c>
      <c r="AT23" s="14">
        <f t="shared" si="18"/>
        <v>1.9156235689818064</v>
      </c>
      <c r="AU23" s="10">
        <v>20994191.256000005</v>
      </c>
      <c r="AV23" s="11">
        <v>5980020.3439999996</v>
      </c>
      <c r="AW23" s="31">
        <v>28.484166268090693</v>
      </c>
      <c r="AX23" s="12">
        <v>4553068.03</v>
      </c>
      <c r="AY23" s="31">
        <v>21.687275182361514</v>
      </c>
      <c r="AZ23" s="13">
        <v>10533088.374</v>
      </c>
      <c r="BA23" s="14">
        <v>50.171441450452214</v>
      </c>
      <c r="BB23" s="10">
        <v>20712660.831</v>
      </c>
      <c r="BC23" s="11">
        <v>6174340.0490000006</v>
      </c>
      <c r="BD23" s="31">
        <v>29.809497192939382</v>
      </c>
      <c r="BE23" s="12">
        <v>4561678.784</v>
      </c>
      <c r="BF23" s="31">
        <v>22.023625169262058</v>
      </c>
      <c r="BG23" s="13">
        <v>10736018.833000001</v>
      </c>
      <c r="BH23" s="14">
        <v>51.833122362201443</v>
      </c>
      <c r="BI23" s="10">
        <f t="shared" si="19"/>
        <v>-281530.42500000447</v>
      </c>
      <c r="BJ23" s="49">
        <f t="shared" si="20"/>
        <v>-1.3409919990108925</v>
      </c>
      <c r="BK23" s="11">
        <f t="shared" si="21"/>
        <v>194319.70500000101</v>
      </c>
      <c r="BL23" s="49">
        <f t="shared" si="22"/>
        <v>3.2494823398881905</v>
      </c>
      <c r="BM23" s="12">
        <f t="shared" si="23"/>
        <v>8610.7539999997243</v>
      </c>
      <c r="BN23" s="33">
        <f t="shared" si="24"/>
        <v>0.18911981862040669</v>
      </c>
      <c r="BO23" s="33">
        <f t="shared" si="25"/>
        <v>202930.45900000073</v>
      </c>
      <c r="BP23" s="14">
        <f t="shared" si="26"/>
        <v>1.9265997948039313</v>
      </c>
    </row>
    <row r="24" spans="2:68" s="37" customFormat="1" ht="15" customHeight="1" x14ac:dyDescent="0.2">
      <c r="B24" s="24" t="s">
        <v>46</v>
      </c>
      <c r="C24" s="10">
        <v>1362057.192</v>
      </c>
      <c r="D24" s="11">
        <v>474697.7350000001</v>
      </c>
      <c r="E24" s="31">
        <f t="shared" si="0"/>
        <v>34.851527365232698</v>
      </c>
      <c r="F24" s="12">
        <f t="shared" si="1"/>
        <v>534144.90752000001</v>
      </c>
      <c r="G24" s="31">
        <f t="shared" si="2"/>
        <v>39.216041048590569</v>
      </c>
      <c r="H24" s="13">
        <v>1008842.6425200001</v>
      </c>
      <c r="I24" s="14">
        <f t="shared" si="27"/>
        <v>74.067568413823253</v>
      </c>
      <c r="J24" s="10">
        <v>586477.31900000002</v>
      </c>
      <c r="K24" s="11">
        <v>417947.44099999988</v>
      </c>
      <c r="L24" s="31">
        <v>71.264041670467364</v>
      </c>
      <c r="M24" s="12">
        <v>168529.87800000014</v>
      </c>
      <c r="N24" s="31">
        <v>28.735958329532629</v>
      </c>
      <c r="O24" s="13">
        <v>586477.31900000002</v>
      </c>
      <c r="P24" s="14">
        <v>100</v>
      </c>
      <c r="Q24" s="10">
        <f t="shared" si="3"/>
        <v>-775579.87300000002</v>
      </c>
      <c r="R24" s="49">
        <f t="shared" si="4"/>
        <v>-56.941799327909571</v>
      </c>
      <c r="S24" s="11">
        <f t="shared" si="5"/>
        <v>-56750.294000000227</v>
      </c>
      <c r="T24" s="49">
        <f t="shared" si="6"/>
        <v>-11.955037872679172</v>
      </c>
      <c r="U24" s="12">
        <f t="shared" si="7"/>
        <v>-365615.02951999987</v>
      </c>
      <c r="V24" s="33">
        <f t="shared" si="8"/>
        <v>-68.44865960016854</v>
      </c>
      <c r="W24" s="33">
        <f t="shared" si="9"/>
        <v>-422365.32352000009</v>
      </c>
      <c r="X24" s="14">
        <f t="shared" si="10"/>
        <v>-41.866323420366996</v>
      </c>
      <c r="Y24" s="10">
        <v>76551835.953000009</v>
      </c>
      <c r="Z24" s="11">
        <v>19110034.89607</v>
      </c>
      <c r="AA24" s="31">
        <v>24.963522635567948</v>
      </c>
      <c r="AB24" s="12">
        <v>16808091.073929999</v>
      </c>
      <c r="AC24" s="31">
        <v>21.956483296167505</v>
      </c>
      <c r="AD24" s="13">
        <v>35918125.969999999</v>
      </c>
      <c r="AE24" s="14">
        <v>46.920005931735453</v>
      </c>
      <c r="AF24" s="10">
        <v>70662330.81099999</v>
      </c>
      <c r="AG24" s="11">
        <v>11799840.706000002</v>
      </c>
      <c r="AH24" s="31">
        <v>16.698912377460275</v>
      </c>
      <c r="AI24" s="12">
        <v>26628057.534000009</v>
      </c>
      <c r="AJ24" s="31">
        <v>37.683525618793809</v>
      </c>
      <c r="AK24" s="13">
        <v>38427898.24000001</v>
      </c>
      <c r="AL24" s="14">
        <v>54.382437996254076</v>
      </c>
      <c r="AM24" s="10">
        <f t="shared" si="11"/>
        <v>-5889505.1420000196</v>
      </c>
      <c r="AN24" s="49">
        <f t="shared" si="12"/>
        <v>-7.6934864705478221</v>
      </c>
      <c r="AO24" s="11">
        <f t="shared" si="13"/>
        <v>-7310194.1900699977</v>
      </c>
      <c r="AP24" s="49">
        <f t="shared" si="14"/>
        <v>-38.253170283709672</v>
      </c>
      <c r="AQ24" s="12">
        <f t="shared" si="15"/>
        <v>9819966.4600700103</v>
      </c>
      <c r="AR24" s="33">
        <f t="shared" si="16"/>
        <v>58.424043616119846</v>
      </c>
      <c r="AS24" s="33">
        <f t="shared" si="17"/>
        <v>2509772.2700000107</v>
      </c>
      <c r="AT24" s="14">
        <f t="shared" si="18"/>
        <v>6.9874811177405389</v>
      </c>
      <c r="AU24" s="10">
        <v>77913893.145000011</v>
      </c>
      <c r="AV24" s="11">
        <v>19584732.631069999</v>
      </c>
      <c r="AW24" s="31">
        <v>25.136380484315225</v>
      </c>
      <c r="AX24" s="12">
        <v>17342235.981450003</v>
      </c>
      <c r="AY24" s="31">
        <v>22.258207466511269</v>
      </c>
      <c r="AZ24" s="13">
        <v>36926968.612520002</v>
      </c>
      <c r="BA24" s="14">
        <v>47.394587950826491</v>
      </c>
      <c r="BB24" s="10">
        <v>89638635.129999995</v>
      </c>
      <c r="BC24" s="11">
        <v>12487355.592000002</v>
      </c>
      <c r="BD24" s="31">
        <v>13.930773905570959</v>
      </c>
      <c r="BE24" s="12">
        <v>27082088.423000008</v>
      </c>
      <c r="BF24" s="31">
        <v>30.212517608867799</v>
      </c>
      <c r="BG24" s="13">
        <v>39569444.015000008</v>
      </c>
      <c r="BH24" s="14">
        <v>44.143291514438758</v>
      </c>
      <c r="BI24" s="10">
        <f t="shared" si="19"/>
        <v>11724741.984999985</v>
      </c>
      <c r="BJ24" s="49">
        <f t="shared" si="20"/>
        <v>15.048332860456478</v>
      </c>
      <c r="BK24" s="11">
        <f t="shared" si="21"/>
        <v>-7097377.0390699971</v>
      </c>
      <c r="BL24" s="49">
        <f t="shared" si="22"/>
        <v>-36.239335878450731</v>
      </c>
      <c r="BM24" s="12">
        <f t="shared" si="23"/>
        <v>9739852.4415500052</v>
      </c>
      <c r="BN24" s="33">
        <f t="shared" si="24"/>
        <v>56.162610472883479</v>
      </c>
      <c r="BO24" s="33">
        <f t="shared" si="25"/>
        <v>2642475.4024800062</v>
      </c>
      <c r="BP24" s="14">
        <f t="shared" si="26"/>
        <v>7.1559499784774676</v>
      </c>
    </row>
    <row r="25" spans="2:68" s="37" customFormat="1" ht="15" customHeight="1" x14ac:dyDescent="0.2">
      <c r="B25" s="24" t="s">
        <v>33</v>
      </c>
      <c r="C25" s="10">
        <v>1245939.317</v>
      </c>
      <c r="D25" s="11">
        <v>630132.60900000017</v>
      </c>
      <c r="E25" s="31">
        <f t="shared" si="0"/>
        <v>50.574903641153831</v>
      </c>
      <c r="F25" s="12">
        <f t="shared" si="1"/>
        <v>340317.6649999998</v>
      </c>
      <c r="G25" s="31">
        <f t="shared" si="2"/>
        <v>27.314144465673024</v>
      </c>
      <c r="H25" s="13">
        <v>970450.27399999998</v>
      </c>
      <c r="I25" s="14">
        <f t="shared" si="27"/>
        <v>77.889048106826849</v>
      </c>
      <c r="J25" s="10">
        <v>238918.921</v>
      </c>
      <c r="K25" s="11">
        <v>232515.37400000001</v>
      </c>
      <c r="L25" s="31">
        <v>155.52574935299941</v>
      </c>
      <c r="M25" s="12">
        <v>5519.2119999999413</v>
      </c>
      <c r="N25" s="31">
        <v>2.31007740069274</v>
      </c>
      <c r="O25" s="13">
        <v>238034.58599999995</v>
      </c>
      <c r="P25" s="14">
        <v>99.629859788291924</v>
      </c>
      <c r="Q25" s="10">
        <f t="shared" si="3"/>
        <v>-1007020.3960000001</v>
      </c>
      <c r="R25" s="49">
        <f t="shared" si="4"/>
        <v>-80.82419282062034</v>
      </c>
      <c r="S25" s="11">
        <f t="shared" si="5"/>
        <v>-397617.23500000016</v>
      </c>
      <c r="T25" s="49">
        <f t="shared" si="6"/>
        <v>-63.100564757473144</v>
      </c>
      <c r="U25" s="12">
        <f t="shared" si="7"/>
        <v>-334798.45299999986</v>
      </c>
      <c r="V25" s="33">
        <f t="shared" si="8"/>
        <v>-98.378217598548716</v>
      </c>
      <c r="W25" s="33">
        <f t="shared" si="9"/>
        <v>-732415.68800000008</v>
      </c>
      <c r="X25" s="14">
        <f t="shared" si="10"/>
        <v>-75.471737977993513</v>
      </c>
      <c r="Y25" s="10">
        <v>102434704.10600001</v>
      </c>
      <c r="Z25" s="11">
        <v>23603907.134000003</v>
      </c>
      <c r="AA25" s="31">
        <v>23.042881160250676</v>
      </c>
      <c r="AB25" s="12">
        <v>34144513.673729993</v>
      </c>
      <c r="AC25" s="31">
        <v>33.332954853266386</v>
      </c>
      <c r="AD25" s="13">
        <v>57748420.807729997</v>
      </c>
      <c r="AE25" s="14">
        <v>56.375836013517066</v>
      </c>
      <c r="AF25" s="10">
        <v>115972545.33200002</v>
      </c>
      <c r="AG25" s="11">
        <v>21217971.182</v>
      </c>
      <c r="AH25" s="31">
        <v>18.295684656448923</v>
      </c>
      <c r="AI25" s="12">
        <v>23714430.491499994</v>
      </c>
      <c r="AJ25" s="31">
        <v>20.448314231279124</v>
      </c>
      <c r="AK25" s="13">
        <v>44932401.673499994</v>
      </c>
      <c r="AL25" s="14">
        <v>38.743998887728047</v>
      </c>
      <c r="AM25" s="10">
        <f t="shared" si="11"/>
        <v>13537841.226000011</v>
      </c>
      <c r="AN25" s="49">
        <f t="shared" si="12"/>
        <v>13.2160690501834</v>
      </c>
      <c r="AO25" s="11">
        <f t="shared" si="13"/>
        <v>-2385935.9520000033</v>
      </c>
      <c r="AP25" s="49">
        <f t="shared" si="14"/>
        <v>-10.108224619148778</v>
      </c>
      <c r="AQ25" s="12">
        <f t="shared" si="15"/>
        <v>-10430083.182229999</v>
      </c>
      <c r="AR25" s="33">
        <f t="shared" si="16"/>
        <v>-30.546878722289922</v>
      </c>
      <c r="AS25" s="33">
        <f t="shared" si="17"/>
        <v>-12816019.134230003</v>
      </c>
      <c r="AT25" s="14">
        <f t="shared" si="18"/>
        <v>-22.192847795613655</v>
      </c>
      <c r="AU25" s="10">
        <v>103680643.42300001</v>
      </c>
      <c r="AV25" s="11">
        <v>24234039.743000004</v>
      </c>
      <c r="AW25" s="31">
        <v>23.37373587095626</v>
      </c>
      <c r="AX25" s="12">
        <v>34484831.338729993</v>
      </c>
      <c r="AY25" s="31">
        <v>33.26062628492528</v>
      </c>
      <c r="AZ25" s="13">
        <v>58718871.081729993</v>
      </c>
      <c r="BA25" s="14">
        <v>56.634362155881533</v>
      </c>
      <c r="BB25" s="10">
        <v>117599842.25300002</v>
      </c>
      <c r="BC25" s="11">
        <v>21912000.789000001</v>
      </c>
      <c r="BD25" s="31">
        <v>18.632678725758254</v>
      </c>
      <c r="BE25" s="12">
        <v>24159669.03349999</v>
      </c>
      <c r="BF25" s="31">
        <v>20.543963810362737</v>
      </c>
      <c r="BG25" s="13">
        <v>46071669.82249999</v>
      </c>
      <c r="BH25" s="14">
        <v>39.176642536120987</v>
      </c>
      <c r="BI25" s="10">
        <f t="shared" si="19"/>
        <v>13919198.830000013</v>
      </c>
      <c r="BJ25" s="49">
        <f t="shared" si="20"/>
        <v>13.425069878484422</v>
      </c>
      <c r="BK25" s="11">
        <f t="shared" si="21"/>
        <v>-2322038.9540000036</v>
      </c>
      <c r="BL25" s="49">
        <f t="shared" si="22"/>
        <v>-9.5817246262902742</v>
      </c>
      <c r="BM25" s="12">
        <f t="shared" si="23"/>
        <v>-10325162.305230003</v>
      </c>
      <c r="BN25" s="33">
        <f t="shared" si="24"/>
        <v>-29.941170956616482</v>
      </c>
      <c r="BO25" s="33">
        <f t="shared" si="25"/>
        <v>-12647201.259230003</v>
      </c>
      <c r="BP25" s="14">
        <f t="shared" si="26"/>
        <v>-21.538563371946534</v>
      </c>
    </row>
    <row r="26" spans="2:68" s="37" customFormat="1" ht="15" customHeight="1" thickBot="1" x14ac:dyDescent="0.25">
      <c r="B26" s="24" t="s">
        <v>34</v>
      </c>
      <c r="C26" s="10">
        <v>4741149.8169999998</v>
      </c>
      <c r="D26" s="11">
        <v>1849454.4800000002</v>
      </c>
      <c r="E26" s="31">
        <f t="shared" si="0"/>
        <v>39.00856440706734</v>
      </c>
      <c r="F26" s="12">
        <f t="shared" si="1"/>
        <v>1848956.4189999991</v>
      </c>
      <c r="G26" s="31">
        <f t="shared" si="2"/>
        <v>38.998059339325849</v>
      </c>
      <c r="H26" s="13">
        <v>3698410.8989999993</v>
      </c>
      <c r="I26" s="14">
        <f t="shared" si="27"/>
        <v>78.006623746393188</v>
      </c>
      <c r="J26" s="10">
        <v>1605678.1779999998</v>
      </c>
      <c r="K26" s="11">
        <v>1277103.7790000006</v>
      </c>
      <c r="L26" s="31">
        <v>79.536721398975175</v>
      </c>
      <c r="M26" s="12">
        <v>321321.94099999941</v>
      </c>
      <c r="N26" s="31">
        <v>20.011602910380926</v>
      </c>
      <c r="O26" s="13">
        <v>1598425.72</v>
      </c>
      <c r="P26" s="14">
        <v>99.548324309356104</v>
      </c>
      <c r="Q26" s="10">
        <f t="shared" si="3"/>
        <v>-3135471.639</v>
      </c>
      <c r="R26" s="49">
        <f t="shared" si="4"/>
        <v>-66.133148287307122</v>
      </c>
      <c r="S26" s="11">
        <f t="shared" si="5"/>
        <v>-572350.70099999965</v>
      </c>
      <c r="T26" s="49">
        <f t="shared" si="6"/>
        <v>-30.947001247632738</v>
      </c>
      <c r="U26" s="12">
        <f t="shared" si="7"/>
        <v>-1527634.4779999997</v>
      </c>
      <c r="V26" s="33">
        <f t="shared" si="8"/>
        <v>-82.621443226131575</v>
      </c>
      <c r="W26" s="33">
        <f t="shared" si="9"/>
        <v>-2099985.1789999995</v>
      </c>
      <c r="X26" s="14">
        <f t="shared" si="10"/>
        <v>-56.780742766246107</v>
      </c>
      <c r="Y26" s="10">
        <v>29799673.879000001</v>
      </c>
      <c r="Z26" s="11">
        <v>9816706.1909999996</v>
      </c>
      <c r="AA26" s="31">
        <v>32.942327593450237</v>
      </c>
      <c r="AB26" s="12">
        <v>6279071.2280000001</v>
      </c>
      <c r="AC26" s="31">
        <v>21.070939411940671</v>
      </c>
      <c r="AD26" s="13">
        <v>16095777.419</v>
      </c>
      <c r="AE26" s="14">
        <v>54.013267005390908</v>
      </c>
      <c r="AF26" s="10">
        <v>30052912.336999997</v>
      </c>
      <c r="AG26" s="11">
        <v>11695636.160999998</v>
      </c>
      <c r="AH26" s="31">
        <v>38.91681454978584</v>
      </c>
      <c r="AI26" s="12">
        <v>11915712.324000001</v>
      </c>
      <c r="AJ26" s="31">
        <v>39.649110177351531</v>
      </c>
      <c r="AK26" s="13">
        <v>23611348.484999999</v>
      </c>
      <c r="AL26" s="14">
        <v>78.565924727137372</v>
      </c>
      <c r="AM26" s="10">
        <f t="shared" si="11"/>
        <v>253238.45799999684</v>
      </c>
      <c r="AN26" s="49">
        <f t="shared" si="12"/>
        <v>0.84980278317225277</v>
      </c>
      <c r="AO26" s="11">
        <f t="shared" si="13"/>
        <v>1878929.9699999988</v>
      </c>
      <c r="AP26" s="49">
        <f t="shared" si="14"/>
        <v>19.14012636664842</v>
      </c>
      <c r="AQ26" s="12">
        <f t="shared" si="15"/>
        <v>5636641.0960000008</v>
      </c>
      <c r="AR26" s="33">
        <f t="shared" si="16"/>
        <v>89.768707685059582</v>
      </c>
      <c r="AS26" s="33">
        <f t="shared" si="17"/>
        <v>7515571.0659999996</v>
      </c>
      <c r="AT26" s="14">
        <f t="shared" si="18"/>
        <v>46.692811849698948</v>
      </c>
      <c r="AU26" s="10">
        <v>34540823.696000002</v>
      </c>
      <c r="AV26" s="11">
        <v>11666160.671</v>
      </c>
      <c r="AW26" s="31">
        <v>33.774992668605641</v>
      </c>
      <c r="AX26" s="12">
        <v>8128027.6469999999</v>
      </c>
      <c r="AY26" s="31">
        <v>23.53165552314627</v>
      </c>
      <c r="AZ26" s="13">
        <v>19794188.318</v>
      </c>
      <c r="BA26" s="14">
        <v>57.306648191751904</v>
      </c>
      <c r="BB26" s="10">
        <v>34838096.515000001</v>
      </c>
      <c r="BC26" s="11">
        <v>13567624.502999999</v>
      </c>
      <c r="BD26" s="31">
        <v>38.944792799337584</v>
      </c>
      <c r="BE26" s="12">
        <v>13746769.414999999</v>
      </c>
      <c r="BF26" s="31">
        <v>39.459014097056496</v>
      </c>
      <c r="BG26" s="13">
        <v>27314393.917999998</v>
      </c>
      <c r="BH26" s="14">
        <v>78.403806896394073</v>
      </c>
      <c r="BI26" s="10">
        <f t="shared" si="19"/>
        <v>297272.81899999827</v>
      </c>
      <c r="BJ26" s="49">
        <f t="shared" si="20"/>
        <v>0.86064195114844333</v>
      </c>
      <c r="BK26" s="11">
        <f t="shared" si="21"/>
        <v>1901463.8319999985</v>
      </c>
      <c r="BL26" s="49">
        <f t="shared" si="22"/>
        <v>16.29896832062925</v>
      </c>
      <c r="BM26" s="12">
        <f t="shared" si="23"/>
        <v>5618741.7679999992</v>
      </c>
      <c r="BN26" s="33">
        <f t="shared" si="24"/>
        <v>69.127985435357601</v>
      </c>
      <c r="BO26" s="33">
        <f t="shared" si="25"/>
        <v>7520205.5999999978</v>
      </c>
      <c r="BP26" s="14">
        <f t="shared" si="26"/>
        <v>37.991987745016246</v>
      </c>
    </row>
    <row r="27" spans="2:68" s="37" customFormat="1" ht="15" customHeight="1" thickBot="1" x14ac:dyDescent="0.25">
      <c r="B27" s="25" t="s">
        <v>47</v>
      </c>
      <c r="C27" s="16">
        <f>SUM(C7:C26)</f>
        <v>29944919.948000006</v>
      </c>
      <c r="D27" s="28">
        <f>SUM(D7:D26)</f>
        <v>11804691.419940002</v>
      </c>
      <c r="E27" s="32">
        <f t="shared" si="0"/>
        <v>39.4213490650137</v>
      </c>
      <c r="F27" s="29">
        <f t="shared" si="1"/>
        <v>8960546.7145799994</v>
      </c>
      <c r="G27" s="32">
        <f t="shared" si="2"/>
        <v>29.923428515221211</v>
      </c>
      <c r="H27" s="30">
        <f>SUM(H7:H26)</f>
        <v>20765238.134520002</v>
      </c>
      <c r="I27" s="18">
        <f>IF(OR(H27=0,C27=0),0,H27/C27)*100</f>
        <v>69.344777580234918</v>
      </c>
      <c r="J27" s="16">
        <v>8634441.034</v>
      </c>
      <c r="K27" s="28">
        <v>6561227.8110000007</v>
      </c>
      <c r="L27" s="32">
        <v>75.989027954024252</v>
      </c>
      <c r="M27" s="29">
        <v>1913076.597000001</v>
      </c>
      <c r="N27" s="32">
        <v>22.156345610177237</v>
      </c>
      <c r="O27" s="30">
        <v>8474304.4080000017</v>
      </c>
      <c r="P27" s="18">
        <v>98.145373564201492</v>
      </c>
      <c r="Q27" s="16">
        <f t="shared" si="3"/>
        <v>-21310478.914000005</v>
      </c>
      <c r="R27" s="50">
        <f t="shared" si="4"/>
        <v>-71.165589859669382</v>
      </c>
      <c r="S27" s="28">
        <f t="shared" si="5"/>
        <v>-5243463.6089400016</v>
      </c>
      <c r="T27" s="50">
        <f t="shared" si="6"/>
        <v>-44.418472473435074</v>
      </c>
      <c r="U27" s="29">
        <f t="shared" si="7"/>
        <v>-7047470.1175799984</v>
      </c>
      <c r="V27" s="35">
        <f t="shared" si="8"/>
        <v>-78.650001412445391</v>
      </c>
      <c r="W27" s="17">
        <f t="shared" si="9"/>
        <v>-12290933.72652</v>
      </c>
      <c r="X27" s="36">
        <f t="shared" si="10"/>
        <v>-59.189948349726016</v>
      </c>
      <c r="Y27" s="16">
        <v>917291238.32800007</v>
      </c>
      <c r="Z27" s="28">
        <v>258288123.88774002</v>
      </c>
      <c r="AA27" s="32">
        <v>28.157700967310749</v>
      </c>
      <c r="AB27" s="29">
        <v>271953043.42605996</v>
      </c>
      <c r="AC27" s="32">
        <v>29.647404451585579</v>
      </c>
      <c r="AD27" s="30">
        <v>530241167.31379998</v>
      </c>
      <c r="AE27" s="18">
        <v>57.805105418896332</v>
      </c>
      <c r="AF27" s="16">
        <v>928781129.63400018</v>
      </c>
      <c r="AG27" s="28">
        <v>224336358.93900001</v>
      </c>
      <c r="AH27" s="32">
        <v>24.153845484285739</v>
      </c>
      <c r="AI27" s="29">
        <v>329962145.46850002</v>
      </c>
      <c r="AJ27" s="32">
        <v>35.526361910316425</v>
      </c>
      <c r="AK27" s="30">
        <v>554298504.40750003</v>
      </c>
      <c r="AL27" s="18">
        <v>59.680207394602157</v>
      </c>
      <c r="AM27" s="16">
        <f t="shared" si="11"/>
        <v>11489891.306000113</v>
      </c>
      <c r="AN27" s="50">
        <f t="shared" si="12"/>
        <v>1.2525892351205059</v>
      </c>
      <c r="AO27" s="28">
        <f t="shared" si="13"/>
        <v>-33951764.948740005</v>
      </c>
      <c r="AP27" s="50">
        <f t="shared" si="14"/>
        <v>-13.144919107274358</v>
      </c>
      <c r="AQ27" s="29">
        <f t="shared" si="15"/>
        <v>58009102.042440057</v>
      </c>
      <c r="AR27" s="35">
        <f t="shared" si="16"/>
        <v>21.330558140347446</v>
      </c>
      <c r="AS27" s="17">
        <f t="shared" si="17"/>
        <v>24057337.093700051</v>
      </c>
      <c r="AT27" s="36">
        <f t="shared" si="18"/>
        <v>4.5370556978015193</v>
      </c>
      <c r="AU27" s="16">
        <v>947236158.27600002</v>
      </c>
      <c r="AV27" s="28">
        <v>270092815.30768001</v>
      </c>
      <c r="AW27" s="32">
        <v>28.513778000119583</v>
      </c>
      <c r="AX27" s="29">
        <v>280913590.14064002</v>
      </c>
      <c r="AY27" s="32">
        <v>29.656130383780084</v>
      </c>
      <c r="AZ27" s="30">
        <v>551006405.44832003</v>
      </c>
      <c r="BA27" s="18">
        <v>58.16990838389966</v>
      </c>
      <c r="BB27" s="16">
        <v>986790980.60899997</v>
      </c>
      <c r="BC27" s="28">
        <v>237165516.46599996</v>
      </c>
      <c r="BD27" s="32">
        <v>24.034017449129177</v>
      </c>
      <c r="BE27" s="29">
        <v>341138879.18649995</v>
      </c>
      <c r="BF27" s="32">
        <v>34.570530729411956</v>
      </c>
      <c r="BG27" s="30">
        <v>578304395.65249991</v>
      </c>
      <c r="BH27" s="18">
        <v>58.604548178541137</v>
      </c>
      <c r="BI27" s="16">
        <f t="shared" si="19"/>
        <v>39554822.332999945</v>
      </c>
      <c r="BJ27" s="50">
        <f t="shared" si="20"/>
        <v>4.1758142346456646</v>
      </c>
      <c r="BK27" s="28">
        <f t="shared" si="21"/>
        <v>-32927298.84168005</v>
      </c>
      <c r="BL27" s="50">
        <f t="shared" si="22"/>
        <v>-12.19110504815556</v>
      </c>
      <c r="BM27" s="29">
        <f t="shared" si="23"/>
        <v>60225289.045859933</v>
      </c>
      <c r="BN27" s="35">
        <f t="shared" si="24"/>
        <v>21.439079902011152</v>
      </c>
      <c r="BO27" s="17">
        <f t="shared" si="25"/>
        <v>27297990.204179883</v>
      </c>
      <c r="BP27" s="36">
        <f t="shared" si="26"/>
        <v>4.9542056016516156</v>
      </c>
    </row>
  </sheetData>
  <mergeCells count="13">
    <mergeCell ref="AU5:BA5"/>
    <mergeCell ref="BB5:BH5"/>
    <mergeCell ref="BI5:BP5"/>
    <mergeCell ref="B4:B6"/>
    <mergeCell ref="C4:X4"/>
    <mergeCell ref="Y4:AT4"/>
    <mergeCell ref="AU4:BP4"/>
    <mergeCell ref="C5:I5"/>
    <mergeCell ref="J5:P5"/>
    <mergeCell ref="Q5:X5"/>
    <mergeCell ref="Y5:AE5"/>
    <mergeCell ref="AF5:AL5"/>
    <mergeCell ref="AM5:AT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27"/>
  <sheetViews>
    <sheetView showGridLines="0" workbookViewId="0">
      <pane xSplit="2" ySplit="6" topLeftCell="AU7" activePane="bottomRight" state="frozen"/>
      <selection activeCell="AU5" sqref="AU5:BA5"/>
      <selection pane="topRight" activeCell="AU5" sqref="AU5:BA5"/>
      <selection pane="bottomLeft" activeCell="AU5" sqref="AU5:BA5"/>
      <selection pane="bottomRight" activeCell="AU5" sqref="AU5:BA5"/>
    </sheetView>
  </sheetViews>
  <sheetFormatPr baseColWidth="10" defaultRowHeight="15.75" customHeight="1" outlineLevelCol="1" x14ac:dyDescent="0.2"/>
  <cols>
    <col min="1" max="1" width="4" customWidth="1"/>
    <col min="2" max="2" width="37.77734375" customWidth="1"/>
    <col min="3" max="3" width="8.88671875" hidden="1" customWidth="1" outlineLevel="1"/>
    <col min="4" max="4" width="8.77734375" hidden="1" customWidth="1" outlineLevel="1"/>
    <col min="5" max="5" width="4.88671875" hidden="1" customWidth="1" outlineLevel="1"/>
    <col min="6" max="6" width="11" hidden="1" customWidth="1" outlineLevel="1"/>
    <col min="7" max="7" width="4.44140625" hidden="1" customWidth="1" outlineLevel="1"/>
    <col min="8" max="8" width="11" hidden="1" customWidth="1" outlineLevel="1"/>
    <col min="9" max="9" width="5.88671875" hidden="1" customWidth="1" outlineLevel="1"/>
    <col min="10" max="10" width="8.88671875" hidden="1" customWidth="1" outlineLevel="1"/>
    <col min="11" max="11" width="8.77734375" hidden="1" customWidth="1" outlineLevel="1"/>
    <col min="12" max="12" width="4.88671875" hidden="1" customWidth="1" outlineLevel="1"/>
    <col min="13" max="13" width="11" hidden="1" customWidth="1" outlineLevel="1"/>
    <col min="14" max="14" width="4.44140625" hidden="1" customWidth="1" outlineLevel="1"/>
    <col min="15" max="15" width="11" hidden="1" customWidth="1" outlineLevel="1"/>
    <col min="16" max="16" width="5.88671875" hidden="1" customWidth="1" outlineLevel="1"/>
    <col min="17" max="17" width="8.88671875" hidden="1" customWidth="1" outlineLevel="1"/>
    <col min="18" max="18" width="4.44140625" hidden="1" customWidth="1" outlineLevel="1"/>
    <col min="19" max="19" width="8" hidden="1" customWidth="1" outlineLevel="1"/>
    <col min="20" max="20" width="4.44140625" hidden="1" customWidth="1" outlineLevel="1"/>
    <col min="21" max="21" width="11" hidden="1" customWidth="1" outlineLevel="1"/>
    <col min="22" max="22" width="4.44140625" hidden="1" customWidth="1" outlineLevel="1"/>
    <col min="23" max="23" width="11" hidden="1" customWidth="1" outlineLevel="1"/>
    <col min="24" max="24" width="4.44140625" hidden="1" customWidth="1" outlineLevel="1"/>
    <col min="25" max="26" width="9.5546875" hidden="1" customWidth="1" outlineLevel="1"/>
    <col min="27" max="27" width="4.88671875" hidden="1" customWidth="1" outlineLevel="1"/>
    <col min="28" max="28" width="11" hidden="1" customWidth="1" outlineLevel="1"/>
    <col min="29" max="29" width="4.44140625" hidden="1" customWidth="1" outlineLevel="1"/>
    <col min="30" max="30" width="11" hidden="1" customWidth="1" outlineLevel="1"/>
    <col min="31" max="31" width="5.88671875" hidden="1" customWidth="1" outlineLevel="1"/>
    <col min="32" max="33" width="9.5546875" hidden="1" customWidth="1" outlineLevel="1"/>
    <col min="34" max="34" width="4.88671875" hidden="1" customWidth="1" outlineLevel="1"/>
    <col min="35" max="35" width="11" hidden="1" customWidth="1" outlineLevel="1"/>
    <col min="36" max="36" width="4.44140625" hidden="1" customWidth="1" outlineLevel="1"/>
    <col min="37" max="37" width="11" hidden="1" customWidth="1" outlineLevel="1"/>
    <col min="38" max="38" width="5.88671875" hidden="1" customWidth="1" outlineLevel="1"/>
    <col min="39" max="39" width="8.88671875" hidden="1" customWidth="1" outlineLevel="1"/>
    <col min="40" max="40" width="4.44140625" hidden="1" customWidth="1" outlineLevel="1"/>
    <col min="41" max="41" width="9.5546875" hidden="1" customWidth="1" outlineLevel="1"/>
    <col min="42" max="42" width="4.44140625" hidden="1" customWidth="1" outlineLevel="1"/>
    <col min="43" max="43" width="11" hidden="1" customWidth="1" outlineLevel="1"/>
    <col min="44" max="44" width="5.21875" hidden="1" customWidth="1" outlineLevel="1"/>
    <col min="45" max="45" width="11" hidden="1" customWidth="1" outlineLevel="1"/>
    <col min="46" max="46" width="4.44140625" hidden="1" customWidth="1" outlineLevel="1"/>
    <col min="47" max="47" width="9.5546875" bestFit="1" customWidth="1" collapsed="1"/>
    <col min="48" max="48" width="9.5546875" bestFit="1" customWidth="1"/>
    <col min="49" max="49" width="4.88671875" bestFit="1" customWidth="1"/>
    <col min="50" max="50" width="12.109375" customWidth="1"/>
    <col min="51" max="51" width="4.44140625" bestFit="1" customWidth="1"/>
    <col min="52" max="52" width="11" bestFit="1" customWidth="1"/>
    <col min="53" max="53" width="5.88671875" bestFit="1" customWidth="1"/>
    <col min="54" max="55" width="9.5546875" bestFit="1" customWidth="1"/>
    <col min="56" max="56" width="4.88671875" bestFit="1" customWidth="1"/>
    <col min="57" max="57" width="11.77734375" customWidth="1"/>
    <col min="58" max="58" width="4.44140625" bestFit="1" customWidth="1"/>
    <col min="59" max="59" width="11" bestFit="1" customWidth="1"/>
    <col min="60" max="60" width="5.88671875" bestFit="1" customWidth="1"/>
    <col min="61" max="61" width="8.88671875" bestFit="1" customWidth="1"/>
    <col min="62" max="62" width="4.44140625" bestFit="1" customWidth="1"/>
    <col min="63" max="63" width="9.5546875" bestFit="1" customWidth="1"/>
    <col min="64" max="64" width="4.44140625" bestFit="1" customWidth="1"/>
    <col min="65" max="65" width="12.44140625" customWidth="1"/>
    <col min="66" max="66" width="5.21875" bestFit="1" customWidth="1"/>
    <col min="67" max="67" width="11" bestFit="1" customWidth="1"/>
    <col min="68" max="68" width="4.44140625" bestFit="1" customWidth="1"/>
  </cols>
  <sheetData>
    <row r="1" spans="2:68" ht="66.75" customHeight="1" x14ac:dyDescent="0.2"/>
    <row r="2" spans="2:68" ht="69.75" customHeight="1" x14ac:dyDescent="0.2"/>
    <row r="3" spans="2:68" ht="29.25" customHeight="1" thickBot="1" x14ac:dyDescent="0.25">
      <c r="BP3" s="45" t="s">
        <v>64</v>
      </c>
    </row>
    <row r="4" spans="2:68" s="21" customFormat="1" ht="15" customHeight="1" thickBot="1" x14ac:dyDescent="0.25">
      <c r="B4" s="89" t="s">
        <v>0</v>
      </c>
      <c r="C4" s="92" t="s">
        <v>1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3"/>
      <c r="Y4" s="94" t="s">
        <v>2</v>
      </c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6"/>
      <c r="AU4" s="97" t="s">
        <v>3</v>
      </c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9"/>
    </row>
    <row r="5" spans="2:68" s="21" customFormat="1" ht="15" customHeight="1" thickBot="1" x14ac:dyDescent="0.25">
      <c r="B5" s="90"/>
      <c r="C5" s="100" t="s">
        <v>49</v>
      </c>
      <c r="D5" s="101"/>
      <c r="E5" s="101"/>
      <c r="F5" s="101"/>
      <c r="G5" s="101"/>
      <c r="H5" s="101"/>
      <c r="I5" s="102"/>
      <c r="J5" s="103" t="s">
        <v>55</v>
      </c>
      <c r="K5" s="104"/>
      <c r="L5" s="104"/>
      <c r="M5" s="104"/>
      <c r="N5" s="104"/>
      <c r="O5" s="104"/>
      <c r="P5" s="105"/>
      <c r="Q5" s="106" t="s">
        <v>53</v>
      </c>
      <c r="R5" s="107"/>
      <c r="S5" s="107"/>
      <c r="T5" s="107"/>
      <c r="U5" s="107"/>
      <c r="V5" s="107"/>
      <c r="W5" s="107"/>
      <c r="X5" s="108"/>
      <c r="Y5" s="109" t="s">
        <v>49</v>
      </c>
      <c r="Z5" s="81"/>
      <c r="AA5" s="81"/>
      <c r="AB5" s="81"/>
      <c r="AC5" s="81"/>
      <c r="AD5" s="81"/>
      <c r="AE5" s="82"/>
      <c r="AF5" s="110" t="s">
        <v>55</v>
      </c>
      <c r="AG5" s="111"/>
      <c r="AH5" s="111"/>
      <c r="AI5" s="111"/>
      <c r="AJ5" s="111"/>
      <c r="AK5" s="111"/>
      <c r="AL5" s="112"/>
      <c r="AM5" s="86" t="s">
        <v>53</v>
      </c>
      <c r="AN5" s="87"/>
      <c r="AO5" s="87"/>
      <c r="AP5" s="87"/>
      <c r="AQ5" s="87"/>
      <c r="AR5" s="87"/>
      <c r="AS5" s="87"/>
      <c r="AT5" s="88"/>
      <c r="AU5" s="80" t="s">
        <v>49</v>
      </c>
      <c r="AV5" s="81"/>
      <c r="AW5" s="81"/>
      <c r="AX5" s="81"/>
      <c r="AY5" s="81"/>
      <c r="AZ5" s="81"/>
      <c r="BA5" s="82"/>
      <c r="BB5" s="83" t="s">
        <v>55</v>
      </c>
      <c r="BC5" s="84"/>
      <c r="BD5" s="84"/>
      <c r="BE5" s="84"/>
      <c r="BF5" s="84"/>
      <c r="BG5" s="84"/>
      <c r="BH5" s="85"/>
      <c r="BI5" s="86" t="s">
        <v>53</v>
      </c>
      <c r="BJ5" s="87"/>
      <c r="BK5" s="87"/>
      <c r="BL5" s="87"/>
      <c r="BM5" s="87"/>
      <c r="BN5" s="87"/>
      <c r="BO5" s="87"/>
      <c r="BP5" s="88"/>
    </row>
    <row r="6" spans="2:68" s="22" customFormat="1" ht="28.5" customHeight="1" thickBot="1" x14ac:dyDescent="0.25">
      <c r="B6" s="91"/>
      <c r="C6" s="2" t="s">
        <v>7</v>
      </c>
      <c r="D6" s="3" t="s">
        <v>8</v>
      </c>
      <c r="E6" s="4" t="s">
        <v>9</v>
      </c>
      <c r="F6" s="5" t="s">
        <v>10</v>
      </c>
      <c r="G6" s="4" t="s">
        <v>11</v>
      </c>
      <c r="H6" s="4" t="s">
        <v>12</v>
      </c>
      <c r="I6" s="6" t="s">
        <v>13</v>
      </c>
      <c r="J6" s="2" t="s">
        <v>7</v>
      </c>
      <c r="K6" s="3" t="s">
        <v>8</v>
      </c>
      <c r="L6" s="4" t="s">
        <v>9</v>
      </c>
      <c r="M6" s="5" t="s">
        <v>10</v>
      </c>
      <c r="N6" s="4" t="s">
        <v>11</v>
      </c>
      <c r="O6" s="4" t="s">
        <v>12</v>
      </c>
      <c r="P6" s="6" t="s">
        <v>13</v>
      </c>
      <c r="Q6" s="2" t="s">
        <v>7</v>
      </c>
      <c r="R6" s="4" t="s">
        <v>14</v>
      </c>
      <c r="S6" s="3" t="s">
        <v>8</v>
      </c>
      <c r="T6" s="4" t="s">
        <v>14</v>
      </c>
      <c r="U6" s="5" t="s">
        <v>10</v>
      </c>
      <c r="V6" s="4" t="s">
        <v>14</v>
      </c>
      <c r="W6" s="4" t="s">
        <v>12</v>
      </c>
      <c r="X6" s="7" t="s">
        <v>14</v>
      </c>
      <c r="Y6" s="2" t="s">
        <v>7</v>
      </c>
      <c r="Z6" s="3" t="s">
        <v>8</v>
      </c>
      <c r="AA6" s="4" t="s">
        <v>9</v>
      </c>
      <c r="AB6" s="5" t="s">
        <v>10</v>
      </c>
      <c r="AC6" s="4" t="s">
        <v>11</v>
      </c>
      <c r="AD6" s="4" t="s">
        <v>12</v>
      </c>
      <c r="AE6" s="6" t="s">
        <v>13</v>
      </c>
      <c r="AF6" s="2" t="s">
        <v>7</v>
      </c>
      <c r="AG6" s="3" t="s">
        <v>8</v>
      </c>
      <c r="AH6" s="4" t="s">
        <v>9</v>
      </c>
      <c r="AI6" s="5" t="s">
        <v>10</v>
      </c>
      <c r="AJ6" s="4" t="s">
        <v>11</v>
      </c>
      <c r="AK6" s="4" t="s">
        <v>12</v>
      </c>
      <c r="AL6" s="6" t="s">
        <v>13</v>
      </c>
      <c r="AM6" s="2" t="s">
        <v>7</v>
      </c>
      <c r="AN6" s="4" t="s">
        <v>14</v>
      </c>
      <c r="AO6" s="3" t="s">
        <v>8</v>
      </c>
      <c r="AP6" s="4" t="s">
        <v>14</v>
      </c>
      <c r="AQ6" s="5" t="s">
        <v>10</v>
      </c>
      <c r="AR6" s="4" t="s">
        <v>14</v>
      </c>
      <c r="AS6" s="4" t="s">
        <v>12</v>
      </c>
      <c r="AT6" s="7" t="s">
        <v>14</v>
      </c>
      <c r="AU6" s="2" t="s">
        <v>7</v>
      </c>
      <c r="AV6" s="3" t="s">
        <v>8</v>
      </c>
      <c r="AW6" s="4" t="s">
        <v>51</v>
      </c>
      <c r="AX6" s="5" t="s">
        <v>10</v>
      </c>
      <c r="AY6" s="4" t="s">
        <v>11</v>
      </c>
      <c r="AZ6" s="4" t="s">
        <v>12</v>
      </c>
      <c r="BA6" s="6" t="s">
        <v>13</v>
      </c>
      <c r="BB6" s="2" t="s">
        <v>7</v>
      </c>
      <c r="BC6" s="3" t="s">
        <v>8</v>
      </c>
      <c r="BD6" s="4" t="s">
        <v>9</v>
      </c>
      <c r="BE6" s="5" t="s">
        <v>10</v>
      </c>
      <c r="BF6" s="4" t="s">
        <v>11</v>
      </c>
      <c r="BG6" s="4" t="s">
        <v>12</v>
      </c>
      <c r="BH6" s="6" t="s">
        <v>13</v>
      </c>
      <c r="BI6" s="2" t="s">
        <v>7</v>
      </c>
      <c r="BJ6" s="4" t="s">
        <v>14</v>
      </c>
      <c r="BK6" s="3" t="s">
        <v>8</v>
      </c>
      <c r="BL6" s="4" t="s">
        <v>14</v>
      </c>
      <c r="BM6" s="5" t="s">
        <v>10</v>
      </c>
      <c r="BN6" s="4" t="s">
        <v>14</v>
      </c>
      <c r="BO6" s="4" t="s">
        <v>12</v>
      </c>
      <c r="BP6" s="7" t="s">
        <v>14</v>
      </c>
    </row>
    <row r="7" spans="2:68" s="21" customFormat="1" ht="15" customHeight="1" x14ac:dyDescent="0.2">
      <c r="B7" s="23" t="s">
        <v>38</v>
      </c>
      <c r="C7" s="10">
        <v>1879081.5249999999</v>
      </c>
      <c r="D7" s="11">
        <v>1024840.347</v>
      </c>
      <c r="E7" s="31">
        <v>54.539429682275234</v>
      </c>
      <c r="F7" s="12">
        <v>597856.69600000011</v>
      </c>
      <c r="G7" s="31">
        <v>31.816432019893341</v>
      </c>
      <c r="H7" s="13">
        <v>1622697.0430000001</v>
      </c>
      <c r="I7" s="14">
        <v>86.355861702168568</v>
      </c>
      <c r="J7" s="10">
        <v>2093856.696</v>
      </c>
      <c r="K7" s="11">
        <v>918273.07999999984</v>
      </c>
      <c r="L7" s="31">
        <v>43.855583897132178</v>
      </c>
      <c r="M7" s="12">
        <v>722142.29299999983</v>
      </c>
      <c r="N7" s="31">
        <v>34.488620657733868</v>
      </c>
      <c r="O7" s="13">
        <v>1640415.3729999997</v>
      </c>
      <c r="P7" s="14">
        <v>78.344204554866053</v>
      </c>
      <c r="Q7" s="10">
        <v>214775.17100000009</v>
      </c>
      <c r="R7" s="49">
        <v>11.429795255956236</v>
      </c>
      <c r="S7" s="11">
        <v>-106567.26700000011</v>
      </c>
      <c r="T7" s="49">
        <v>-10.398426185303194</v>
      </c>
      <c r="U7" s="12">
        <v>124285.59699999972</v>
      </c>
      <c r="V7" s="33">
        <v>20.788526386262919</v>
      </c>
      <c r="W7" s="38">
        <v>17718.329999999609</v>
      </c>
      <c r="X7" s="34">
        <v>1.0919062234341921</v>
      </c>
      <c r="Y7" s="10">
        <v>46454347.073999986</v>
      </c>
      <c r="Z7" s="11">
        <v>20329700.228500001</v>
      </c>
      <c r="AA7" s="31">
        <v>43.762750978106681</v>
      </c>
      <c r="AB7" s="12">
        <v>22503885.051599994</v>
      </c>
      <c r="AC7" s="31">
        <v>48.443012266972929</v>
      </c>
      <c r="AD7" s="13">
        <v>42833585.280099995</v>
      </c>
      <c r="AE7" s="14">
        <v>92.205763245079609</v>
      </c>
      <c r="AF7" s="10">
        <v>44039100.353</v>
      </c>
      <c r="AG7" s="11">
        <v>22122786.958999999</v>
      </c>
      <c r="AH7" s="31">
        <v>50.234420734466632</v>
      </c>
      <c r="AI7" s="12">
        <v>17785956.016999997</v>
      </c>
      <c r="AJ7" s="31">
        <v>40.386737863477713</v>
      </c>
      <c r="AK7" s="13">
        <v>39908742.975999996</v>
      </c>
      <c r="AL7" s="14">
        <v>90.621158597944344</v>
      </c>
      <c r="AM7" s="10">
        <v>-2415246.7209999859</v>
      </c>
      <c r="AN7" s="49">
        <v>-5.1991834416542133</v>
      </c>
      <c r="AO7" s="11">
        <v>1793086.7304999977</v>
      </c>
      <c r="AP7" s="49">
        <v>8.8200352703001865</v>
      </c>
      <c r="AQ7" s="12">
        <v>-4717929.0345999971</v>
      </c>
      <c r="AR7" s="33">
        <v>-20.96495349039547</v>
      </c>
      <c r="AS7" s="38">
        <v>-2924842.3040999994</v>
      </c>
      <c r="AT7" s="34">
        <v>-6.8283854479462596</v>
      </c>
      <c r="AU7" s="10">
        <v>48333428.598999985</v>
      </c>
      <c r="AV7" s="11">
        <v>21354540.5755</v>
      </c>
      <c r="AW7" s="31">
        <v>44.181721004459888</v>
      </c>
      <c r="AX7" s="12">
        <v>23101741.747599993</v>
      </c>
      <c r="AY7" s="31">
        <v>47.796612856216797</v>
      </c>
      <c r="AZ7" s="13">
        <v>44456282.323099993</v>
      </c>
      <c r="BA7" s="14">
        <v>91.978333860676685</v>
      </c>
      <c r="BB7" s="10">
        <v>46132957.049000002</v>
      </c>
      <c r="BC7" s="11">
        <v>23041060.038999997</v>
      </c>
      <c r="BD7" s="31">
        <v>49.944901677399514</v>
      </c>
      <c r="BE7" s="12">
        <v>18508098.309999995</v>
      </c>
      <c r="BF7" s="31">
        <v>40.119037438553235</v>
      </c>
      <c r="BG7" s="13">
        <v>41549158.348999992</v>
      </c>
      <c r="BH7" s="14">
        <v>90.063939115952735</v>
      </c>
      <c r="BI7" s="10">
        <v>-2200471.5499999821</v>
      </c>
      <c r="BJ7" s="49">
        <v>-4.5526907852043204</v>
      </c>
      <c r="BK7" s="11">
        <v>1686519.4634999968</v>
      </c>
      <c r="BL7" s="49">
        <v>7.8977089557943261</v>
      </c>
      <c r="BM7" s="12">
        <v>-4593643.437599998</v>
      </c>
      <c r="BN7" s="33">
        <v>-19.884403036741698</v>
      </c>
      <c r="BO7" s="38">
        <v>-2907123.9741000012</v>
      </c>
      <c r="BP7" s="34">
        <v>-6.5392871877400021</v>
      </c>
    </row>
    <row r="8" spans="2:68" s="21" customFormat="1" ht="15" customHeight="1" x14ac:dyDescent="0.2">
      <c r="B8" s="24" t="s">
        <v>39</v>
      </c>
      <c r="C8" s="10">
        <v>1602688.8759999999</v>
      </c>
      <c r="D8" s="11">
        <v>974165.00199999998</v>
      </c>
      <c r="E8" s="31">
        <v>60.783163631317308</v>
      </c>
      <c r="F8" s="12">
        <v>448652.33799999987</v>
      </c>
      <c r="G8" s="31">
        <v>27.993726338186669</v>
      </c>
      <c r="H8" s="13">
        <v>1422817.3399999999</v>
      </c>
      <c r="I8" s="14">
        <v>88.776889969503969</v>
      </c>
      <c r="J8" s="10">
        <v>1431652.3390000002</v>
      </c>
      <c r="K8" s="11">
        <v>906983.14199999999</v>
      </c>
      <c r="L8" s="31">
        <v>63.352192239180205</v>
      </c>
      <c r="M8" s="12">
        <v>391684.75800000015</v>
      </c>
      <c r="N8" s="31">
        <v>27.358929771566565</v>
      </c>
      <c r="O8" s="13">
        <v>1298667.9000000001</v>
      </c>
      <c r="P8" s="14">
        <v>90.711122010746763</v>
      </c>
      <c r="Q8" s="10">
        <v>-171036.53699999978</v>
      </c>
      <c r="R8" s="49">
        <v>-10.671849013320275</v>
      </c>
      <c r="S8" s="11">
        <v>-67181.859999999986</v>
      </c>
      <c r="T8" s="49">
        <v>-6.8963532730156514</v>
      </c>
      <c r="U8" s="12">
        <v>-56967.579999999725</v>
      </c>
      <c r="V8" s="33">
        <v>-12.697488717867719</v>
      </c>
      <c r="W8" s="33">
        <v>-124149.43999999971</v>
      </c>
      <c r="X8" s="14">
        <v>-8.7256063381965614</v>
      </c>
      <c r="Y8" s="10">
        <v>22145610.641999997</v>
      </c>
      <c r="Z8" s="11">
        <v>14978463.787999999</v>
      </c>
      <c r="AA8" s="31">
        <v>67.636264495650295</v>
      </c>
      <c r="AB8" s="12">
        <v>6164949.504809998</v>
      </c>
      <c r="AC8" s="31">
        <v>27.838245711400418</v>
      </c>
      <c r="AD8" s="13">
        <v>21143413.292809997</v>
      </c>
      <c r="AE8" s="14">
        <v>95.474510207050713</v>
      </c>
      <c r="AF8" s="10">
        <v>18632421.464000002</v>
      </c>
      <c r="AG8" s="11">
        <v>7578878.6770000001</v>
      </c>
      <c r="AH8" s="31">
        <v>40.6757580685005</v>
      </c>
      <c r="AI8" s="12">
        <v>8818817.9410000034</v>
      </c>
      <c r="AJ8" s="31">
        <v>47.330498389803935</v>
      </c>
      <c r="AK8" s="13">
        <v>16397696.618000003</v>
      </c>
      <c r="AL8" s="14">
        <v>88.006256458304435</v>
      </c>
      <c r="AM8" s="10">
        <v>-3513189.1779999956</v>
      </c>
      <c r="AN8" s="49">
        <v>-15.86404292386997</v>
      </c>
      <c r="AO8" s="11">
        <v>-7399585.1109999986</v>
      </c>
      <c r="AP8" s="49">
        <v>-49.401495478649679</v>
      </c>
      <c r="AQ8" s="12">
        <v>2653868.4361900054</v>
      </c>
      <c r="AR8" s="33">
        <v>43.047691373942513</v>
      </c>
      <c r="AS8" s="33">
        <v>-4745716.6748099942</v>
      </c>
      <c r="AT8" s="14">
        <v>-22.445366834047636</v>
      </c>
      <c r="AU8" s="10">
        <v>23748299.517999995</v>
      </c>
      <c r="AV8" s="11">
        <v>15952628.789999999</v>
      </c>
      <c r="AW8" s="31">
        <v>67.173772917546046</v>
      </c>
      <c r="AX8" s="12">
        <v>6613601.8428099975</v>
      </c>
      <c r="AY8" s="31">
        <v>27.848738549879016</v>
      </c>
      <c r="AZ8" s="13">
        <v>22566230.632809997</v>
      </c>
      <c r="BA8" s="14">
        <v>95.022511467425062</v>
      </c>
      <c r="BB8" s="10">
        <v>20064073.803000003</v>
      </c>
      <c r="BC8" s="11">
        <v>8485861.8190000001</v>
      </c>
      <c r="BD8" s="31">
        <v>42.29381282345156</v>
      </c>
      <c r="BE8" s="12">
        <v>9210502.6990000028</v>
      </c>
      <c r="BF8" s="31">
        <v>45.905446667679414</v>
      </c>
      <c r="BG8" s="13">
        <v>17696364.518000003</v>
      </c>
      <c r="BH8" s="14">
        <v>88.19925949113096</v>
      </c>
      <c r="BI8" s="10">
        <v>-3684225.7149999924</v>
      </c>
      <c r="BJ8" s="49">
        <v>-15.513640091188583</v>
      </c>
      <c r="BK8" s="11">
        <v>-7466766.970999999</v>
      </c>
      <c r="BL8" s="49">
        <v>-46.805871742471602</v>
      </c>
      <c r="BM8" s="12">
        <v>2596900.8561900053</v>
      </c>
      <c r="BN8" s="33">
        <v>39.266059825074535</v>
      </c>
      <c r="BO8" s="33">
        <v>-4869866.1148099937</v>
      </c>
      <c r="BP8" s="14">
        <v>-21.580325904005825</v>
      </c>
    </row>
    <row r="9" spans="2:68" s="21" customFormat="1" ht="15" customHeight="1" x14ac:dyDescent="0.2">
      <c r="B9" s="24" t="s">
        <v>40</v>
      </c>
      <c r="C9" s="10">
        <v>1031402.6680000001</v>
      </c>
      <c r="D9" s="11">
        <v>685717.09900000016</v>
      </c>
      <c r="E9" s="31">
        <v>66.483936902129486</v>
      </c>
      <c r="F9" s="12">
        <v>306814.96299999987</v>
      </c>
      <c r="G9" s="31">
        <v>29.747350139683743</v>
      </c>
      <c r="H9" s="13">
        <v>992532.06200000003</v>
      </c>
      <c r="I9" s="14">
        <v>96.231287041813232</v>
      </c>
      <c r="J9" s="10">
        <v>1012000</v>
      </c>
      <c r="K9" s="11">
        <v>683097.91</v>
      </c>
      <c r="L9" s="31">
        <v>67.49979347826087</v>
      </c>
      <c r="M9" s="12">
        <v>270421.69500000018</v>
      </c>
      <c r="N9" s="31">
        <v>26.721511363636381</v>
      </c>
      <c r="O9" s="13">
        <v>953519.60500000021</v>
      </c>
      <c r="P9" s="14">
        <v>94.221304841897251</v>
      </c>
      <c r="Q9" s="10">
        <v>-19402.668000000063</v>
      </c>
      <c r="R9" s="49">
        <v>-1.8811923414570868</v>
      </c>
      <c r="S9" s="11">
        <v>-2619.1890000001295</v>
      </c>
      <c r="T9" s="49">
        <v>-0.38196349541520314</v>
      </c>
      <c r="U9" s="12">
        <v>-36393.267999999691</v>
      </c>
      <c r="V9" s="33">
        <v>-11.861634010333358</v>
      </c>
      <c r="W9" s="33">
        <v>-39012.45699999982</v>
      </c>
      <c r="X9" s="14">
        <v>-3.9305991709111985</v>
      </c>
      <c r="Y9" s="10">
        <v>32001809.432999998</v>
      </c>
      <c r="Z9" s="11">
        <v>16541125.511299998</v>
      </c>
      <c r="AA9" s="31">
        <v>51.68809453081402</v>
      </c>
      <c r="AB9" s="12">
        <v>14570334.008700006</v>
      </c>
      <c r="AC9" s="31">
        <v>45.529719309168811</v>
      </c>
      <c r="AD9" s="13">
        <v>31111459.520000003</v>
      </c>
      <c r="AE9" s="14">
        <v>97.217813839982824</v>
      </c>
      <c r="AF9" s="10">
        <v>32102522.243999999</v>
      </c>
      <c r="AG9" s="11">
        <v>15654835.367000001</v>
      </c>
      <c r="AH9" s="31">
        <v>48.765125830341596</v>
      </c>
      <c r="AI9" s="12">
        <v>15877230.916999998</v>
      </c>
      <c r="AJ9" s="31">
        <v>49.457892424535181</v>
      </c>
      <c r="AK9" s="13">
        <v>31532066.283999998</v>
      </c>
      <c r="AL9" s="14">
        <v>98.223018254876777</v>
      </c>
      <c r="AM9" s="10">
        <v>100712.81100000069</v>
      </c>
      <c r="AN9" s="49">
        <v>0.31470973918164291</v>
      </c>
      <c r="AO9" s="11">
        <v>-886290.14429999702</v>
      </c>
      <c r="AP9" s="49">
        <v>-5.3581005941496045</v>
      </c>
      <c r="AQ9" s="12">
        <v>1306896.9082999919</v>
      </c>
      <c r="AR9" s="33">
        <v>8.9695741190259497</v>
      </c>
      <c r="AS9" s="33">
        <v>420606.76399999484</v>
      </c>
      <c r="AT9" s="14">
        <v>1.3519351727282602</v>
      </c>
      <c r="AU9" s="10">
        <v>33136768.653999999</v>
      </c>
      <c r="AV9" s="11">
        <v>17226842.610299997</v>
      </c>
      <c r="AW9" s="31">
        <v>51.987092616589557</v>
      </c>
      <c r="AX9" s="12">
        <v>14877148.971700005</v>
      </c>
      <c r="AY9" s="31">
        <v>44.896197112762707</v>
      </c>
      <c r="AZ9" s="13">
        <v>32103991.582000002</v>
      </c>
      <c r="BA9" s="14">
        <v>96.883289729352256</v>
      </c>
      <c r="BB9" s="10">
        <v>33114522.243999999</v>
      </c>
      <c r="BC9" s="11">
        <v>16337933.277000001</v>
      </c>
      <c r="BD9" s="31">
        <v>49.337668702015655</v>
      </c>
      <c r="BE9" s="12">
        <v>16147652.611999998</v>
      </c>
      <c r="BF9" s="31">
        <v>48.763054749871202</v>
      </c>
      <c r="BG9" s="13">
        <v>32485585.888999999</v>
      </c>
      <c r="BH9" s="14">
        <v>98.100723451886864</v>
      </c>
      <c r="BI9" s="10">
        <v>-22246.410000000149</v>
      </c>
      <c r="BJ9" s="49">
        <v>-6.7135121810722315E-2</v>
      </c>
      <c r="BK9" s="11">
        <v>-888909.33329999633</v>
      </c>
      <c r="BL9" s="49">
        <v>-5.1600246975526085</v>
      </c>
      <c r="BM9" s="12">
        <v>1270503.6402999926</v>
      </c>
      <c r="BN9" s="33">
        <v>8.5399671853579129</v>
      </c>
      <c r="BO9" s="33">
        <v>381594.3069999963</v>
      </c>
      <c r="BP9" s="14">
        <v>1.1886195086530855</v>
      </c>
    </row>
    <row r="10" spans="2:68" s="21" customFormat="1" ht="15" customHeight="1" x14ac:dyDescent="0.2">
      <c r="B10" s="24" t="s">
        <v>41</v>
      </c>
      <c r="C10" s="10">
        <v>1421818.6800000002</v>
      </c>
      <c r="D10" s="11">
        <v>1035878.4500000002</v>
      </c>
      <c r="E10" s="31">
        <v>72.855875687327455</v>
      </c>
      <c r="F10" s="12">
        <v>222941.68999999994</v>
      </c>
      <c r="G10" s="31">
        <v>15.680036641521683</v>
      </c>
      <c r="H10" s="13">
        <v>1258820.1400000001</v>
      </c>
      <c r="I10" s="14">
        <v>88.535912328849136</v>
      </c>
      <c r="J10" s="10">
        <v>1177573</v>
      </c>
      <c r="K10" s="11">
        <v>736526.5149999999</v>
      </c>
      <c r="L10" s="31">
        <v>62.546144909912158</v>
      </c>
      <c r="M10" s="12">
        <v>267787.69700000016</v>
      </c>
      <c r="N10" s="31">
        <v>22.740645123487049</v>
      </c>
      <c r="O10" s="13">
        <v>1004314.2120000001</v>
      </c>
      <c r="P10" s="14">
        <v>85.2867900333992</v>
      </c>
      <c r="Q10" s="10">
        <v>-244245.68000000017</v>
      </c>
      <c r="R10" s="49">
        <v>-17.178398584550887</v>
      </c>
      <c r="S10" s="11">
        <v>-299351.93500000029</v>
      </c>
      <c r="T10" s="49">
        <v>-28.898364957780544</v>
      </c>
      <c r="U10" s="12">
        <v>44846.007000000216</v>
      </c>
      <c r="V10" s="33">
        <v>20.115576857787445</v>
      </c>
      <c r="W10" s="33">
        <v>-254505.92800000007</v>
      </c>
      <c r="X10" s="14">
        <v>-20.217815072453487</v>
      </c>
      <c r="Y10" s="10">
        <v>63471323.488000005</v>
      </c>
      <c r="Z10" s="11">
        <v>41945384.633600004</v>
      </c>
      <c r="AA10" s="31">
        <v>66.085567983359084</v>
      </c>
      <c r="AB10" s="12">
        <v>13500051.467399992</v>
      </c>
      <c r="AC10" s="31">
        <v>21.269528860466149</v>
      </c>
      <c r="AD10" s="13">
        <v>55445436.100999996</v>
      </c>
      <c r="AE10" s="14">
        <v>87.355096843825237</v>
      </c>
      <c r="AF10" s="10">
        <v>63762862.804000005</v>
      </c>
      <c r="AG10" s="11">
        <v>23685283.849000003</v>
      </c>
      <c r="AH10" s="31">
        <v>37.145891522791175</v>
      </c>
      <c r="AI10" s="12">
        <v>35808953.048000008</v>
      </c>
      <c r="AJ10" s="31">
        <v>56.159575453932753</v>
      </c>
      <c r="AK10" s="13">
        <v>59494236.897000007</v>
      </c>
      <c r="AL10" s="14">
        <v>93.30546697672392</v>
      </c>
      <c r="AM10" s="10">
        <v>291539.31599999964</v>
      </c>
      <c r="AN10" s="49">
        <v>0.45932446336197563</v>
      </c>
      <c r="AO10" s="11">
        <v>-18260100.784600001</v>
      </c>
      <c r="AP10" s="49">
        <v>-43.533039317925095</v>
      </c>
      <c r="AQ10" s="12">
        <v>22308901.580600016</v>
      </c>
      <c r="AR10" s="33">
        <v>165.25049281828066</v>
      </c>
      <c r="AS10" s="33">
        <v>4048800.7960000113</v>
      </c>
      <c r="AT10" s="14">
        <v>7.3023157192319177</v>
      </c>
      <c r="AU10" s="10">
        <v>64893142.168000005</v>
      </c>
      <c r="AV10" s="11">
        <v>42981263.083600007</v>
      </c>
      <c r="AW10" s="31">
        <v>66.233906461682864</v>
      </c>
      <c r="AX10" s="12">
        <v>13722993.15739999</v>
      </c>
      <c r="AY10" s="31">
        <v>21.147062230201342</v>
      </c>
      <c r="AZ10" s="13">
        <v>56704256.240999997</v>
      </c>
      <c r="BA10" s="14">
        <v>87.380968691884206</v>
      </c>
      <c r="BB10" s="10">
        <v>64940435.804000005</v>
      </c>
      <c r="BC10" s="11">
        <v>24421810.364000004</v>
      </c>
      <c r="BD10" s="31">
        <v>37.606477476850785</v>
      </c>
      <c r="BE10" s="12">
        <v>36076740.745000005</v>
      </c>
      <c r="BF10" s="31">
        <v>55.553585833462883</v>
      </c>
      <c r="BG10" s="13">
        <v>60498551.109000005</v>
      </c>
      <c r="BH10" s="14">
        <v>93.16006331031366</v>
      </c>
      <c r="BI10" s="10">
        <v>47293.63599999994</v>
      </c>
      <c r="BJ10" s="49">
        <v>7.2879251057935829E-2</v>
      </c>
      <c r="BK10" s="11">
        <v>-18559452.719600003</v>
      </c>
      <c r="BL10" s="49">
        <v>-43.180333447858992</v>
      </c>
      <c r="BM10" s="12">
        <v>22353747.587600015</v>
      </c>
      <c r="BN10" s="33">
        <v>162.89265272675573</v>
      </c>
      <c r="BO10" s="33">
        <v>3794294.8680000082</v>
      </c>
      <c r="BP10" s="14">
        <v>6.6913757794014481</v>
      </c>
    </row>
    <row r="11" spans="2:68" s="21" customFormat="1" ht="15" customHeight="1" x14ac:dyDescent="0.2">
      <c r="B11" s="24" t="s">
        <v>19</v>
      </c>
      <c r="C11" s="10">
        <v>1440931.503</v>
      </c>
      <c r="D11" s="11">
        <v>1004140.176</v>
      </c>
      <c r="E11" s="31">
        <v>69.686877822394308</v>
      </c>
      <c r="F11" s="12">
        <v>345620.11599999992</v>
      </c>
      <c r="G11" s="31">
        <v>23.985881027684069</v>
      </c>
      <c r="H11" s="13">
        <v>1349760.2919999999</v>
      </c>
      <c r="I11" s="14">
        <v>93.672758850078381</v>
      </c>
      <c r="J11" s="10">
        <v>1356810.1159999999</v>
      </c>
      <c r="K11" s="11">
        <v>894703.71000000008</v>
      </c>
      <c r="L11" s="31">
        <v>65.941703960585755</v>
      </c>
      <c r="M11" s="12">
        <v>343333.49199999997</v>
      </c>
      <c r="N11" s="31">
        <v>25.30446139450806</v>
      </c>
      <c r="O11" s="13">
        <v>1238037.202</v>
      </c>
      <c r="P11" s="14">
        <v>91.246165355093808</v>
      </c>
      <c r="Q11" s="10">
        <v>-84121.387000000104</v>
      </c>
      <c r="R11" s="49">
        <v>-5.8379865264143715</v>
      </c>
      <c r="S11" s="11">
        <v>-109436.4659999999</v>
      </c>
      <c r="T11" s="49">
        <v>-10.898524789232205</v>
      </c>
      <c r="U11" s="12">
        <v>-2286.6239999999525</v>
      </c>
      <c r="V11" s="33">
        <v>-0.66160037976491881</v>
      </c>
      <c r="W11" s="33">
        <v>-111723.08999999985</v>
      </c>
      <c r="X11" s="14">
        <v>-8.2772541659567409</v>
      </c>
      <c r="Y11" s="10">
        <v>66446400.042999998</v>
      </c>
      <c r="Z11" s="11">
        <v>38051841.376000002</v>
      </c>
      <c r="AA11" s="31">
        <v>57.266972102890755</v>
      </c>
      <c r="AB11" s="12">
        <v>27817153.870999992</v>
      </c>
      <c r="AC11" s="31">
        <v>41.864049599374006</v>
      </c>
      <c r="AD11" s="13">
        <v>65868995.246999994</v>
      </c>
      <c r="AE11" s="14">
        <v>99.131021702264761</v>
      </c>
      <c r="AF11" s="10">
        <v>69572220.199999988</v>
      </c>
      <c r="AG11" s="11">
        <v>30533113.659999996</v>
      </c>
      <c r="AH11" s="31">
        <v>43.886932991682791</v>
      </c>
      <c r="AI11" s="12">
        <v>36832799.410999998</v>
      </c>
      <c r="AJ11" s="31">
        <v>52.941819745174676</v>
      </c>
      <c r="AK11" s="13">
        <v>67365913.070999995</v>
      </c>
      <c r="AL11" s="14">
        <v>96.828752736857467</v>
      </c>
      <c r="AM11" s="10">
        <v>3125820.1569999903</v>
      </c>
      <c r="AN11" s="49">
        <v>4.7042731509564897</v>
      </c>
      <c r="AO11" s="11">
        <v>-7518727.7160000056</v>
      </c>
      <c r="AP11" s="49">
        <v>-19.759169186335896</v>
      </c>
      <c r="AQ11" s="12">
        <v>9015645.5400000066</v>
      </c>
      <c r="AR11" s="33">
        <v>32.410380953455558</v>
      </c>
      <c r="AS11" s="33">
        <v>1496917.824000001</v>
      </c>
      <c r="AT11" s="14">
        <v>2.2725681762516001</v>
      </c>
      <c r="AU11" s="10">
        <v>67887331.546000004</v>
      </c>
      <c r="AV11" s="11">
        <v>39055981.552000001</v>
      </c>
      <c r="AW11" s="31">
        <v>57.530588789656477</v>
      </c>
      <c r="AX11" s="12">
        <v>28162773.986999989</v>
      </c>
      <c r="AY11" s="31">
        <v>41.484579443098426</v>
      </c>
      <c r="AZ11" s="13">
        <v>67218755.53899999</v>
      </c>
      <c r="BA11" s="14">
        <v>99.015168232754903</v>
      </c>
      <c r="BB11" s="10">
        <v>70929030.315999985</v>
      </c>
      <c r="BC11" s="11">
        <v>31427817.369999997</v>
      </c>
      <c r="BD11" s="31">
        <v>44.30882140920879</v>
      </c>
      <c r="BE11" s="12">
        <v>37176132.903000005</v>
      </c>
      <c r="BF11" s="31">
        <v>52.413141329261784</v>
      </c>
      <c r="BG11" s="13">
        <v>68603950.273000002</v>
      </c>
      <c r="BH11" s="14">
        <v>96.721962738470566</v>
      </c>
      <c r="BI11" s="10">
        <v>3041698.7699999809</v>
      </c>
      <c r="BJ11" s="49">
        <v>4.4805101345586777</v>
      </c>
      <c r="BK11" s="11">
        <v>-7628164.1820000038</v>
      </c>
      <c r="BL11" s="49">
        <v>-19.531359548200566</v>
      </c>
      <c r="BM11" s="12">
        <v>9013358.916000016</v>
      </c>
      <c r="BN11" s="33">
        <v>32.004513902503376</v>
      </c>
      <c r="BO11" s="33">
        <v>1385194.7340000123</v>
      </c>
      <c r="BP11" s="14">
        <v>2.0607265381405777</v>
      </c>
    </row>
    <row r="12" spans="2:68" s="21" customFormat="1" ht="15" customHeight="1" x14ac:dyDescent="0.2">
      <c r="B12" s="24" t="s">
        <v>20</v>
      </c>
      <c r="C12" s="10">
        <v>908071.74</v>
      </c>
      <c r="D12" s="11">
        <v>559095.59899999993</v>
      </c>
      <c r="E12" s="31">
        <v>61.569540640037971</v>
      </c>
      <c r="F12" s="12">
        <v>300168.37900000019</v>
      </c>
      <c r="G12" s="31">
        <v>33.055579837778041</v>
      </c>
      <c r="H12" s="13">
        <v>859263.97800000012</v>
      </c>
      <c r="I12" s="14">
        <v>94.625120477816012</v>
      </c>
      <c r="J12" s="10">
        <v>1166768.182</v>
      </c>
      <c r="K12" s="11">
        <v>667049.98399999994</v>
      </c>
      <c r="L12" s="31">
        <v>57.170738308666003</v>
      </c>
      <c r="M12" s="12">
        <v>392315.625</v>
      </c>
      <c r="N12" s="31">
        <v>33.624127830390215</v>
      </c>
      <c r="O12" s="13">
        <v>1059365.6089999999</v>
      </c>
      <c r="P12" s="14">
        <v>90.794866139056225</v>
      </c>
      <c r="Q12" s="10">
        <v>258696.44200000004</v>
      </c>
      <c r="R12" s="49">
        <v>28.48854673090036</v>
      </c>
      <c r="S12" s="11">
        <v>107954.38500000001</v>
      </c>
      <c r="T12" s="49">
        <v>19.308752419637635</v>
      </c>
      <c r="U12" s="12">
        <v>92147.24599999981</v>
      </c>
      <c r="V12" s="33">
        <v>30.698518713724919</v>
      </c>
      <c r="W12" s="33">
        <v>200101.63099999982</v>
      </c>
      <c r="X12" s="14">
        <v>23.287561927796744</v>
      </c>
      <c r="Y12" s="10">
        <v>37272327.447999999</v>
      </c>
      <c r="Z12" s="11">
        <v>25022125.522330001</v>
      </c>
      <c r="AA12" s="31">
        <v>67.133252027900042</v>
      </c>
      <c r="AB12" s="12">
        <v>11097501.148000002</v>
      </c>
      <c r="AC12" s="31">
        <v>29.774102954752518</v>
      </c>
      <c r="AD12" s="13">
        <v>36119626.670330003</v>
      </c>
      <c r="AE12" s="14">
        <v>96.907354982652564</v>
      </c>
      <c r="AF12" s="10">
        <v>30645773.734999999</v>
      </c>
      <c r="AG12" s="11">
        <v>11679364.763</v>
      </c>
      <c r="AH12" s="31">
        <v>38.1108496851597</v>
      </c>
      <c r="AI12" s="12">
        <v>18102249.757000003</v>
      </c>
      <c r="AJ12" s="31">
        <v>59.069318704542098</v>
      </c>
      <c r="AK12" s="13">
        <v>29781614.520000003</v>
      </c>
      <c r="AL12" s="14">
        <v>97.180168389701791</v>
      </c>
      <c r="AM12" s="10">
        <v>-6626553.7129999995</v>
      </c>
      <c r="AN12" s="49">
        <v>-17.778749454927251</v>
      </c>
      <c r="AO12" s="11">
        <v>-13342760.759330001</v>
      </c>
      <c r="AP12" s="49">
        <v>-53.323850315684751</v>
      </c>
      <c r="AQ12" s="12">
        <v>7004748.6090000011</v>
      </c>
      <c r="AR12" s="33">
        <v>63.120053024390998</v>
      </c>
      <c r="AS12" s="33">
        <v>-6338012.1503299996</v>
      </c>
      <c r="AT12" s="14">
        <v>-17.547280342009397</v>
      </c>
      <c r="AU12" s="10">
        <v>38180399.188000001</v>
      </c>
      <c r="AV12" s="11">
        <v>25581221.12133</v>
      </c>
      <c r="AW12" s="31">
        <v>67.000926300870404</v>
      </c>
      <c r="AX12" s="12">
        <v>11397669.527000003</v>
      </c>
      <c r="AY12" s="31">
        <v>29.852148666329974</v>
      </c>
      <c r="AZ12" s="13">
        <v>36978890.648330003</v>
      </c>
      <c r="BA12" s="14">
        <v>96.853074967200371</v>
      </c>
      <c r="BB12" s="10">
        <v>31812541.916999999</v>
      </c>
      <c r="BC12" s="11">
        <v>12346414.747</v>
      </c>
      <c r="BD12" s="31">
        <v>38.809896987207793</v>
      </c>
      <c r="BE12" s="12">
        <v>18494565.382000007</v>
      </c>
      <c r="BF12" s="31">
        <v>58.136081770054574</v>
      </c>
      <c r="BG12" s="13">
        <v>30840980.129000004</v>
      </c>
      <c r="BH12" s="14">
        <v>96.945978757262367</v>
      </c>
      <c r="BI12" s="10">
        <v>-6367857.2710000016</v>
      </c>
      <c r="BJ12" s="49">
        <v>-16.678341259987146</v>
      </c>
      <c r="BK12" s="11">
        <v>-13234806.374330001</v>
      </c>
      <c r="BL12" s="49">
        <v>-51.736413643266708</v>
      </c>
      <c r="BM12" s="12">
        <v>7096895.8550000042</v>
      </c>
      <c r="BN12" s="33">
        <v>62.266201333422842</v>
      </c>
      <c r="BO12" s="33">
        <v>-6137910.5193299986</v>
      </c>
      <c r="BP12" s="14">
        <v>-16.59841712857655</v>
      </c>
    </row>
    <row r="13" spans="2:68" s="21" customFormat="1" ht="15" customHeight="1" x14ac:dyDescent="0.2">
      <c r="B13" s="24" t="s">
        <v>21</v>
      </c>
      <c r="C13" s="10">
        <v>675541.76500000001</v>
      </c>
      <c r="D13" s="11">
        <v>474182.06099999999</v>
      </c>
      <c r="E13" s="31">
        <v>70.192856395784801</v>
      </c>
      <c r="F13" s="12">
        <v>166205.40599999973</v>
      </c>
      <c r="G13" s="31">
        <v>24.603276157174342</v>
      </c>
      <c r="H13" s="13">
        <v>640387.46699999971</v>
      </c>
      <c r="I13" s="14">
        <v>94.796132552959136</v>
      </c>
      <c r="J13" s="10">
        <v>711205.34699999995</v>
      </c>
      <c r="K13" s="11">
        <v>464079.5</v>
      </c>
      <c r="L13" s="31">
        <v>65.252532472875231</v>
      </c>
      <c r="M13" s="12">
        <v>168425.63500000001</v>
      </c>
      <c r="N13" s="31">
        <v>23.681716639287306</v>
      </c>
      <c r="O13" s="13">
        <v>632505.13500000001</v>
      </c>
      <c r="P13" s="14">
        <v>88.934249112162547</v>
      </c>
      <c r="Q13" s="10">
        <v>35663.581999999937</v>
      </c>
      <c r="R13" s="49">
        <v>5.2792564202155488</v>
      </c>
      <c r="S13" s="11">
        <v>-10102.560999999987</v>
      </c>
      <c r="T13" s="49">
        <v>-2.1305236597721033</v>
      </c>
      <c r="U13" s="12">
        <v>2220.2290000002831</v>
      </c>
      <c r="V13" s="33">
        <v>1.3358344072155433</v>
      </c>
      <c r="W13" s="33">
        <v>-7882.3319999997038</v>
      </c>
      <c r="X13" s="14">
        <v>-1.2308691856394041</v>
      </c>
      <c r="Y13" s="10">
        <v>81427156.520999998</v>
      </c>
      <c r="Z13" s="11">
        <v>48619436.917999998</v>
      </c>
      <c r="AA13" s="31">
        <v>59.709117934704118</v>
      </c>
      <c r="AB13" s="12">
        <v>30380492.818999991</v>
      </c>
      <c r="AC13" s="31">
        <v>37.310025447302571</v>
      </c>
      <c r="AD13" s="13">
        <v>78999929.736999989</v>
      </c>
      <c r="AE13" s="14">
        <v>97.019143382006675</v>
      </c>
      <c r="AF13" s="10">
        <v>79846089.818000004</v>
      </c>
      <c r="AG13" s="11">
        <v>33118011.208000001</v>
      </c>
      <c r="AH13" s="31">
        <v>41.477311266573864</v>
      </c>
      <c r="AI13" s="12">
        <v>43570550.687999994</v>
      </c>
      <c r="AJ13" s="31">
        <v>54.56817082378619</v>
      </c>
      <c r="AK13" s="13">
        <v>76688561.895999998</v>
      </c>
      <c r="AL13" s="14">
        <v>96.045482090360053</v>
      </c>
      <c r="AM13" s="10">
        <v>-1581066.7029999942</v>
      </c>
      <c r="AN13" s="49">
        <v>-1.9416946023311503</v>
      </c>
      <c r="AO13" s="11">
        <v>-15501425.709999997</v>
      </c>
      <c r="AP13" s="49">
        <v>-31.883186422220831</v>
      </c>
      <c r="AQ13" s="12">
        <v>13190057.869000003</v>
      </c>
      <c r="AR13" s="33">
        <v>43.416207721129943</v>
      </c>
      <c r="AS13" s="33">
        <v>-2311367.8409999907</v>
      </c>
      <c r="AT13" s="14">
        <v>-2.9257846794228866</v>
      </c>
      <c r="AU13" s="10">
        <v>82102698.285999998</v>
      </c>
      <c r="AV13" s="11">
        <v>49093618.978999995</v>
      </c>
      <c r="AW13" s="31">
        <v>59.795378232253974</v>
      </c>
      <c r="AX13" s="12">
        <v>30546698.224999987</v>
      </c>
      <c r="AY13" s="31">
        <v>37.205474195978709</v>
      </c>
      <c r="AZ13" s="13">
        <v>79640317.203999981</v>
      </c>
      <c r="BA13" s="14">
        <v>97.000852428232676</v>
      </c>
      <c r="BB13" s="10">
        <v>80557295.165000007</v>
      </c>
      <c r="BC13" s="11">
        <v>33582090.708000004</v>
      </c>
      <c r="BD13" s="31">
        <v>41.687212361358583</v>
      </c>
      <c r="BE13" s="12">
        <v>43738976.322999999</v>
      </c>
      <c r="BF13" s="31">
        <v>54.295487743738711</v>
      </c>
      <c r="BG13" s="13">
        <v>77321067.031000003</v>
      </c>
      <c r="BH13" s="14">
        <v>95.982700105097294</v>
      </c>
      <c r="BI13" s="10">
        <v>-1545403.1209999919</v>
      </c>
      <c r="BJ13" s="49">
        <v>-1.8822805501673885</v>
      </c>
      <c r="BK13" s="11">
        <v>-15511528.27099999</v>
      </c>
      <c r="BL13" s="49">
        <v>-31.595813455176554</v>
      </c>
      <c r="BM13" s="12">
        <v>13192278.098000012</v>
      </c>
      <c r="BN13" s="33">
        <v>43.187247278997923</v>
      </c>
      <c r="BO13" s="33">
        <v>-2319250.1729999781</v>
      </c>
      <c r="BP13" s="14">
        <v>-2.9121558708250501</v>
      </c>
    </row>
    <row r="14" spans="2:68" s="21" customFormat="1" ht="15" customHeight="1" x14ac:dyDescent="0.2">
      <c r="B14" s="24" t="s">
        <v>22</v>
      </c>
      <c r="C14" s="10">
        <v>2867626.4079999998</v>
      </c>
      <c r="D14" s="11">
        <v>1066950.6629999997</v>
      </c>
      <c r="E14" s="31">
        <v>37.206752595926005</v>
      </c>
      <c r="F14" s="12">
        <v>727963.61600000039</v>
      </c>
      <c r="G14" s="31">
        <v>25.385580700789824</v>
      </c>
      <c r="H14" s="13">
        <v>1794914.2790000001</v>
      </c>
      <c r="I14" s="14">
        <v>62.592333296715829</v>
      </c>
      <c r="J14" s="10">
        <v>3397963.1360000004</v>
      </c>
      <c r="K14" s="11">
        <v>1279187.5419999999</v>
      </c>
      <c r="L14" s="31">
        <v>37.645715706787456</v>
      </c>
      <c r="M14" s="12">
        <v>1290719.0330000003</v>
      </c>
      <c r="N14" s="31">
        <v>37.985080512656864</v>
      </c>
      <c r="O14" s="13">
        <v>2569906.5750000002</v>
      </c>
      <c r="P14" s="14">
        <v>75.630796219444335</v>
      </c>
      <c r="Q14" s="10">
        <v>530336.72800000058</v>
      </c>
      <c r="R14" s="49">
        <v>18.49392677234686</v>
      </c>
      <c r="S14" s="11">
        <v>212236.87900000019</v>
      </c>
      <c r="T14" s="49">
        <v>19.891911253257287</v>
      </c>
      <c r="U14" s="12">
        <v>562755.4169999999</v>
      </c>
      <c r="V14" s="33">
        <v>77.305431841802317</v>
      </c>
      <c r="W14" s="33">
        <v>774992.29600000009</v>
      </c>
      <c r="X14" s="14">
        <v>43.177120214998304</v>
      </c>
      <c r="Y14" s="10">
        <v>74217985.582000002</v>
      </c>
      <c r="Z14" s="11">
        <v>42004116.392000005</v>
      </c>
      <c r="AA14" s="31">
        <v>56.595602888725146</v>
      </c>
      <c r="AB14" s="12">
        <v>30259083.804999992</v>
      </c>
      <c r="AC14" s="31">
        <v>40.770553886251918</v>
      </c>
      <c r="AD14" s="13">
        <v>72263200.196999997</v>
      </c>
      <c r="AE14" s="14">
        <v>97.366156774977071</v>
      </c>
      <c r="AF14" s="10">
        <v>78400321.464000002</v>
      </c>
      <c r="AG14" s="11">
        <v>20711751.546999998</v>
      </c>
      <c r="AH14" s="31">
        <v>26.417942120952215</v>
      </c>
      <c r="AI14" s="12">
        <v>53911344.874999993</v>
      </c>
      <c r="AJ14" s="31">
        <v>68.764188549603205</v>
      </c>
      <c r="AK14" s="13">
        <v>74623096.421999991</v>
      </c>
      <c r="AL14" s="14">
        <v>95.182130670555424</v>
      </c>
      <c r="AM14" s="10">
        <v>4182335.8819999993</v>
      </c>
      <c r="AN14" s="49">
        <v>5.6352053335901049</v>
      </c>
      <c r="AO14" s="11">
        <v>-21292364.845000006</v>
      </c>
      <c r="AP14" s="49">
        <v>-50.691138569112468</v>
      </c>
      <c r="AQ14" s="12">
        <v>23652261.07</v>
      </c>
      <c r="AR14" s="33">
        <v>78.165820295232194</v>
      </c>
      <c r="AS14" s="33">
        <v>2359896.224999994</v>
      </c>
      <c r="AT14" s="14">
        <v>3.2656957048215052</v>
      </c>
      <c r="AU14" s="10">
        <v>77085611.99000001</v>
      </c>
      <c r="AV14" s="11">
        <v>43071067.055000007</v>
      </c>
      <c r="AW14" s="31">
        <v>55.874327183894493</v>
      </c>
      <c r="AX14" s="12">
        <v>30987047.420999989</v>
      </c>
      <c r="AY14" s="31">
        <v>40.198224572725458</v>
      </c>
      <c r="AZ14" s="13">
        <v>74058114.475999996</v>
      </c>
      <c r="BA14" s="14">
        <v>96.072551756619944</v>
      </c>
      <c r="BB14" s="10">
        <v>81798284.600000009</v>
      </c>
      <c r="BC14" s="11">
        <v>21990939.088999998</v>
      </c>
      <c r="BD14" s="31">
        <v>26.884352399976851</v>
      </c>
      <c r="BE14" s="12">
        <v>55202063.907999992</v>
      </c>
      <c r="BF14" s="31">
        <v>67.485600924203226</v>
      </c>
      <c r="BG14" s="13">
        <v>77193002.996999994</v>
      </c>
      <c r="BH14" s="14">
        <v>94.369953324180088</v>
      </c>
      <c r="BI14" s="10">
        <v>4712672.6099999994</v>
      </c>
      <c r="BJ14" s="49">
        <v>6.11355671744729</v>
      </c>
      <c r="BK14" s="11">
        <v>-21080127.966000009</v>
      </c>
      <c r="BL14" s="49">
        <v>-48.9426647802376</v>
      </c>
      <c r="BM14" s="12">
        <v>24215016.487000003</v>
      </c>
      <c r="BN14" s="33">
        <v>78.145607608259681</v>
      </c>
      <c r="BO14" s="33">
        <v>3134888.5209999979</v>
      </c>
      <c r="BP14" s="14">
        <v>4.233011525044863</v>
      </c>
    </row>
    <row r="15" spans="2:68" s="21" customFormat="1" ht="15" customHeight="1" x14ac:dyDescent="0.2">
      <c r="B15" s="24" t="s">
        <v>23</v>
      </c>
      <c r="C15" s="10">
        <v>1034262.7859999998</v>
      </c>
      <c r="D15" s="11">
        <v>613116.71</v>
      </c>
      <c r="E15" s="31">
        <v>59.28055406220524</v>
      </c>
      <c r="F15" s="12">
        <v>288414.09400000027</v>
      </c>
      <c r="G15" s="31">
        <v>27.885958762515152</v>
      </c>
      <c r="H15" s="13">
        <v>901530.80400000024</v>
      </c>
      <c r="I15" s="14">
        <v>87.166512824720385</v>
      </c>
      <c r="J15" s="10">
        <v>1061915.094</v>
      </c>
      <c r="K15" s="11">
        <v>617466.49900000007</v>
      </c>
      <c r="L15" s="31">
        <v>58.146503660112778</v>
      </c>
      <c r="M15" s="12">
        <v>390870.7019999997</v>
      </c>
      <c r="N15" s="31">
        <v>36.808093623349485</v>
      </c>
      <c r="O15" s="13">
        <v>1008337.2009999998</v>
      </c>
      <c r="P15" s="14">
        <v>94.954597283462263</v>
      </c>
      <c r="Q15" s="10">
        <v>27652.308000000194</v>
      </c>
      <c r="R15" s="49">
        <v>2.6736249601462694</v>
      </c>
      <c r="S15" s="11">
        <v>4349.7890000001062</v>
      </c>
      <c r="T15" s="49">
        <v>0.70945530093285281</v>
      </c>
      <c r="U15" s="12">
        <v>102456.60799999943</v>
      </c>
      <c r="V15" s="33">
        <v>35.524133574415167</v>
      </c>
      <c r="W15" s="33">
        <v>106806.39699999953</v>
      </c>
      <c r="X15" s="14">
        <v>11.847226575743218</v>
      </c>
      <c r="Y15" s="10">
        <v>31593853.222999997</v>
      </c>
      <c r="Z15" s="11">
        <v>17599514.986000001</v>
      </c>
      <c r="AA15" s="31">
        <v>55.705503414783664</v>
      </c>
      <c r="AB15" s="12">
        <v>13501559.781999998</v>
      </c>
      <c r="AC15" s="31">
        <v>42.734767698961775</v>
      </c>
      <c r="AD15" s="13">
        <v>31101074.767999999</v>
      </c>
      <c r="AE15" s="14">
        <v>98.440271113745439</v>
      </c>
      <c r="AF15" s="10">
        <v>31805284.781999998</v>
      </c>
      <c r="AG15" s="11">
        <v>9223845.1009999998</v>
      </c>
      <c r="AH15" s="31">
        <v>29.000982585825412</v>
      </c>
      <c r="AI15" s="12">
        <v>20969970.552999999</v>
      </c>
      <c r="AJ15" s="31">
        <v>65.932346453529718</v>
      </c>
      <c r="AK15" s="13">
        <v>30193815.653999999</v>
      </c>
      <c r="AL15" s="14">
        <v>94.933329039355115</v>
      </c>
      <c r="AM15" s="10">
        <v>211431.55900000036</v>
      </c>
      <c r="AN15" s="49">
        <v>0.669217387026665</v>
      </c>
      <c r="AO15" s="11">
        <v>-8375669.8850000016</v>
      </c>
      <c r="AP15" s="49">
        <v>-47.59034491383796</v>
      </c>
      <c r="AQ15" s="12">
        <v>7468410.7710000016</v>
      </c>
      <c r="AR15" s="33">
        <v>55.315170184682906</v>
      </c>
      <c r="AS15" s="33">
        <v>-907259.11400000006</v>
      </c>
      <c r="AT15" s="14">
        <v>-2.9171310662661791</v>
      </c>
      <c r="AU15" s="10">
        <v>32628116.008999996</v>
      </c>
      <c r="AV15" s="11">
        <v>18212631.696000002</v>
      </c>
      <c r="AW15" s="31">
        <v>55.818827207112754</v>
      </c>
      <c r="AX15" s="12">
        <v>13789973.875999998</v>
      </c>
      <c r="AY15" s="31">
        <v>42.264082523784801</v>
      </c>
      <c r="AZ15" s="13">
        <v>32002605.572000001</v>
      </c>
      <c r="BA15" s="14">
        <v>98.082909730897555</v>
      </c>
      <c r="BB15" s="10">
        <v>32867199.875999998</v>
      </c>
      <c r="BC15" s="11">
        <v>9841311.5999999996</v>
      </c>
      <c r="BD15" s="31">
        <v>29.942652970526513</v>
      </c>
      <c r="BE15" s="12">
        <v>21360841.255000003</v>
      </c>
      <c r="BF15" s="31">
        <v>64.991363230178706</v>
      </c>
      <c r="BG15" s="13">
        <v>31202152.855</v>
      </c>
      <c r="BH15" s="14">
        <v>94.934016200705202</v>
      </c>
      <c r="BI15" s="10">
        <v>239083.86700000241</v>
      </c>
      <c r="BJ15" s="49">
        <v>0.73275412816987218</v>
      </c>
      <c r="BK15" s="11">
        <v>-8371320.0960000027</v>
      </c>
      <c r="BL15" s="49">
        <v>-45.964362733138543</v>
      </c>
      <c r="BM15" s="12">
        <v>7570867.3790000044</v>
      </c>
      <c r="BN15" s="33">
        <v>54.901245260343124</v>
      </c>
      <c r="BO15" s="33">
        <v>-800452.71700000018</v>
      </c>
      <c r="BP15" s="14">
        <v>-2.5012110817012325</v>
      </c>
    </row>
    <row r="16" spans="2:68" s="21" customFormat="1" ht="15" customHeight="1" x14ac:dyDescent="0.2">
      <c r="B16" s="24" t="s">
        <v>24</v>
      </c>
      <c r="C16" s="10">
        <v>1471658.0449999999</v>
      </c>
      <c r="D16" s="11">
        <v>846692.34899999993</v>
      </c>
      <c r="E16" s="31">
        <v>57.533226001560713</v>
      </c>
      <c r="F16" s="12">
        <v>516572.40899999999</v>
      </c>
      <c r="G16" s="31">
        <v>35.101388583786118</v>
      </c>
      <c r="H16" s="13">
        <v>1363264.7579999999</v>
      </c>
      <c r="I16" s="14">
        <v>92.634614585346824</v>
      </c>
      <c r="J16" s="10">
        <v>2088128.4029999997</v>
      </c>
      <c r="K16" s="11">
        <v>1195505.7689999999</v>
      </c>
      <c r="L16" s="31">
        <v>57.252502637406053</v>
      </c>
      <c r="M16" s="12">
        <v>670560.50299999909</v>
      </c>
      <c r="N16" s="31">
        <v>32.112991808195773</v>
      </c>
      <c r="O16" s="13">
        <v>1866066.2719999989</v>
      </c>
      <c r="P16" s="14">
        <v>89.36549444560184</v>
      </c>
      <c r="Q16" s="10">
        <v>616470.35799999977</v>
      </c>
      <c r="R16" s="49">
        <v>41.889510956330881</v>
      </c>
      <c r="S16" s="11">
        <v>348813.41999999993</v>
      </c>
      <c r="T16" s="49">
        <v>41.197185779695758</v>
      </c>
      <c r="U16" s="12">
        <v>153988.09399999911</v>
      </c>
      <c r="V16" s="33">
        <v>29.809585513499449</v>
      </c>
      <c r="W16" s="33">
        <v>502801.51399999904</v>
      </c>
      <c r="X16" s="14">
        <v>36.882161814088285</v>
      </c>
      <c r="Y16" s="10">
        <v>69085476.873999998</v>
      </c>
      <c r="Z16" s="11">
        <v>42868804.841000006</v>
      </c>
      <c r="AA16" s="31">
        <v>62.051833150381682</v>
      </c>
      <c r="AB16" s="12">
        <v>25379385.903999999</v>
      </c>
      <c r="AC16" s="31">
        <v>36.736210057994711</v>
      </c>
      <c r="AD16" s="13">
        <v>68248190.745000005</v>
      </c>
      <c r="AE16" s="14">
        <v>98.788043208376394</v>
      </c>
      <c r="AF16" s="10">
        <v>59582618.331999995</v>
      </c>
      <c r="AG16" s="11">
        <v>19845862.882999998</v>
      </c>
      <c r="AH16" s="31">
        <v>33.308141599983017</v>
      </c>
      <c r="AI16" s="12">
        <v>39578205.202000007</v>
      </c>
      <c r="AJ16" s="31">
        <v>66.425756890149572</v>
      </c>
      <c r="AK16" s="13">
        <v>59424068.085000001</v>
      </c>
      <c r="AL16" s="14">
        <v>99.733898490132574</v>
      </c>
      <c r="AM16" s="10">
        <v>-9502858.5420000032</v>
      </c>
      <c r="AN16" s="49">
        <v>-13.755218856390872</v>
      </c>
      <c r="AO16" s="11">
        <v>-23022941.958000008</v>
      </c>
      <c r="AP16" s="49">
        <v>-53.705583916770905</v>
      </c>
      <c r="AQ16" s="12">
        <v>14198819.298000008</v>
      </c>
      <c r="AR16" s="33">
        <v>55.946268170981071</v>
      </c>
      <c r="AS16" s="33">
        <v>-8824122.6600000039</v>
      </c>
      <c r="AT16" s="14">
        <v>-12.929460200593635</v>
      </c>
      <c r="AU16" s="10">
        <v>70557134.919</v>
      </c>
      <c r="AV16" s="11">
        <v>43715497.190000005</v>
      </c>
      <c r="AW16" s="31">
        <v>61.957585494628788</v>
      </c>
      <c r="AX16" s="12">
        <v>25895958.313000001</v>
      </c>
      <c r="AY16" s="31">
        <v>36.702111477072748</v>
      </c>
      <c r="AZ16" s="13">
        <v>69611455.503000006</v>
      </c>
      <c r="BA16" s="14">
        <v>98.659696971701521</v>
      </c>
      <c r="BB16" s="10">
        <v>61670746.734999992</v>
      </c>
      <c r="BC16" s="11">
        <v>21041368.651999999</v>
      </c>
      <c r="BD16" s="31">
        <v>34.118880937853788</v>
      </c>
      <c r="BE16" s="12">
        <v>40248765.704999998</v>
      </c>
      <c r="BF16" s="31">
        <v>65.263950634406086</v>
      </c>
      <c r="BG16" s="13">
        <v>61290134.357000001</v>
      </c>
      <c r="BH16" s="14">
        <v>99.382831572259875</v>
      </c>
      <c r="BI16" s="10">
        <v>-8886388.1840000078</v>
      </c>
      <c r="BJ16" s="49">
        <v>-12.594598964656988</v>
      </c>
      <c r="BK16" s="11">
        <v>-22674128.538000006</v>
      </c>
      <c r="BL16" s="49">
        <v>-51.867484062806803</v>
      </c>
      <c r="BM16" s="12">
        <v>14352807.391999997</v>
      </c>
      <c r="BN16" s="33">
        <v>55.424893794313689</v>
      </c>
      <c r="BO16" s="33">
        <v>-8321321.1460000053</v>
      </c>
      <c r="BP16" s="14">
        <v>-11.953953678847277</v>
      </c>
    </row>
    <row r="17" spans="2:68" s="21" customFormat="1" ht="15" customHeight="1" x14ac:dyDescent="0.2">
      <c r="B17" s="24" t="s">
        <v>25</v>
      </c>
      <c r="C17" s="10">
        <v>2457504.9309999999</v>
      </c>
      <c r="D17" s="11">
        <v>1220919.4410000001</v>
      </c>
      <c r="E17" s="31">
        <v>49.681261087162397</v>
      </c>
      <c r="F17" s="12">
        <v>526553.19400000013</v>
      </c>
      <c r="G17" s="31">
        <v>21.426333162462335</v>
      </c>
      <c r="H17" s="13">
        <v>1747472.6350000002</v>
      </c>
      <c r="I17" s="14">
        <v>71.107594249624739</v>
      </c>
      <c r="J17" s="10">
        <v>2075753.1700000002</v>
      </c>
      <c r="K17" s="11">
        <v>1415057.6970000004</v>
      </c>
      <c r="L17" s="31">
        <v>68.170807466477342</v>
      </c>
      <c r="M17" s="12">
        <v>553786.1949999996</v>
      </c>
      <c r="N17" s="31">
        <v>26.678807625282325</v>
      </c>
      <c r="O17" s="13">
        <v>1968843.892</v>
      </c>
      <c r="P17" s="14">
        <v>94.849615091759674</v>
      </c>
      <c r="Q17" s="10">
        <v>-381751.76099999971</v>
      </c>
      <c r="R17" s="49">
        <v>-15.534119837743662</v>
      </c>
      <c r="S17" s="11">
        <v>194138.25600000028</v>
      </c>
      <c r="T17" s="49">
        <v>15.900988179940063</v>
      </c>
      <c r="U17" s="12">
        <v>27233.000999999465</v>
      </c>
      <c r="V17" s="33">
        <v>5.1719372914865387</v>
      </c>
      <c r="W17" s="33">
        <v>221371.25699999975</v>
      </c>
      <c r="X17" s="14">
        <v>12.668081466122628</v>
      </c>
      <c r="Y17" s="10">
        <v>60719734.053000003</v>
      </c>
      <c r="Z17" s="11">
        <v>32190065.546</v>
      </c>
      <c r="AA17" s="31">
        <v>53.014174136373008</v>
      </c>
      <c r="AB17" s="12">
        <v>26056747.766000006</v>
      </c>
      <c r="AC17" s="31">
        <v>42.913145408799117</v>
      </c>
      <c r="AD17" s="13">
        <v>58246813.312000006</v>
      </c>
      <c r="AE17" s="14">
        <v>95.927319545172125</v>
      </c>
      <c r="AF17" s="10">
        <v>66247382</v>
      </c>
      <c r="AG17" s="11">
        <v>33207531.702999998</v>
      </c>
      <c r="AH17" s="31">
        <v>50.126557005679103</v>
      </c>
      <c r="AI17" s="12">
        <v>31755765.558000002</v>
      </c>
      <c r="AJ17" s="31">
        <v>47.935125282384746</v>
      </c>
      <c r="AK17" s="13">
        <v>64963297.261</v>
      </c>
      <c r="AL17" s="14">
        <v>98.061682288063849</v>
      </c>
      <c r="AM17" s="10">
        <v>5527647.9469999969</v>
      </c>
      <c r="AN17" s="49">
        <v>9.1035443965797302</v>
      </c>
      <c r="AO17" s="11">
        <v>1017466.1569999978</v>
      </c>
      <c r="AP17" s="49">
        <v>3.1608079689866617</v>
      </c>
      <c r="AQ17" s="12">
        <v>5699017.7919999957</v>
      </c>
      <c r="AR17" s="33">
        <v>21.871562188725356</v>
      </c>
      <c r="AS17" s="33">
        <v>6716483.9489999935</v>
      </c>
      <c r="AT17" s="14">
        <v>11.531075379219526</v>
      </c>
      <c r="AU17" s="10">
        <v>63177238.984000005</v>
      </c>
      <c r="AV17" s="11">
        <v>33410984.987</v>
      </c>
      <c r="AW17" s="31">
        <v>52.884528549057862</v>
      </c>
      <c r="AX17" s="12">
        <v>26583300.960000005</v>
      </c>
      <c r="AY17" s="31">
        <v>42.07733890797661</v>
      </c>
      <c r="AZ17" s="13">
        <v>59994285.947000004</v>
      </c>
      <c r="BA17" s="14">
        <v>94.961867457034487</v>
      </c>
      <c r="BB17" s="10">
        <v>68323135.170000002</v>
      </c>
      <c r="BC17" s="11">
        <v>34622589.399999999</v>
      </c>
      <c r="BD17" s="31">
        <v>50.67476677387959</v>
      </c>
      <c r="BE17" s="12">
        <v>32309551.752999999</v>
      </c>
      <c r="BF17" s="31">
        <v>47.289328384313947</v>
      </c>
      <c r="BG17" s="13">
        <v>66932141.152999997</v>
      </c>
      <c r="BH17" s="14">
        <v>97.96409515819353</v>
      </c>
      <c r="BI17" s="10">
        <v>5145896.185999997</v>
      </c>
      <c r="BJ17" s="49">
        <v>8.1451742253301465</v>
      </c>
      <c r="BK17" s="11">
        <v>1211604.4129999988</v>
      </c>
      <c r="BL17" s="49">
        <v>3.626365440801659</v>
      </c>
      <c r="BM17" s="12">
        <v>5726250.792999994</v>
      </c>
      <c r="BN17" s="33">
        <v>21.540781566654591</v>
      </c>
      <c r="BO17" s="33">
        <v>6937855.2059999928</v>
      </c>
      <c r="BP17" s="14">
        <v>11.564193316891904</v>
      </c>
    </row>
    <row r="18" spans="2:68" s="21" customFormat="1" ht="15" customHeight="1" x14ac:dyDescent="0.2">
      <c r="B18" s="24" t="s">
        <v>42</v>
      </c>
      <c r="C18" s="10">
        <v>815058.12199999997</v>
      </c>
      <c r="D18" s="11">
        <v>461192.94599999988</v>
      </c>
      <c r="E18" s="31">
        <v>56.584056222680026</v>
      </c>
      <c r="F18" s="12">
        <v>302843.20299999998</v>
      </c>
      <c r="G18" s="31">
        <v>37.156025420233775</v>
      </c>
      <c r="H18" s="13">
        <v>764036.14899999986</v>
      </c>
      <c r="I18" s="14">
        <v>93.740081642913793</v>
      </c>
      <c r="J18" s="10">
        <v>1159195</v>
      </c>
      <c r="K18" s="11">
        <v>635874.40600000019</v>
      </c>
      <c r="L18" s="31">
        <v>54.854826495973519</v>
      </c>
      <c r="M18" s="12">
        <v>435348.99499999941</v>
      </c>
      <c r="N18" s="31">
        <v>37.556148447845224</v>
      </c>
      <c r="O18" s="13">
        <v>1071223.4009999996</v>
      </c>
      <c r="P18" s="14">
        <v>92.410974943818729</v>
      </c>
      <c r="Q18" s="10">
        <v>344136.87800000003</v>
      </c>
      <c r="R18" s="49">
        <v>42.222372700925007</v>
      </c>
      <c r="S18" s="11">
        <v>174681.46000000031</v>
      </c>
      <c r="T18" s="49">
        <v>37.876004287368339</v>
      </c>
      <c r="U18" s="12">
        <v>132505.79199999943</v>
      </c>
      <c r="V18" s="33">
        <v>43.753926351122182</v>
      </c>
      <c r="W18" s="33">
        <v>307187.25199999975</v>
      </c>
      <c r="X18" s="14">
        <v>40.205853139548218</v>
      </c>
      <c r="Y18" s="10">
        <v>26793911.811000001</v>
      </c>
      <c r="Z18" s="11">
        <v>16511263.377</v>
      </c>
      <c r="AA18" s="31">
        <v>61.623190721339348</v>
      </c>
      <c r="AB18" s="12">
        <v>9242434.1509999968</v>
      </c>
      <c r="AC18" s="31">
        <v>34.494530758310546</v>
      </c>
      <c r="AD18" s="13">
        <v>25753697.527999997</v>
      </c>
      <c r="AE18" s="14">
        <v>96.117721479649887</v>
      </c>
      <c r="AF18" s="10">
        <v>25611539.142999999</v>
      </c>
      <c r="AG18" s="11">
        <v>11202734.749000002</v>
      </c>
      <c r="AH18" s="31">
        <v>43.740966470036888</v>
      </c>
      <c r="AI18" s="12">
        <v>13439477.686000001</v>
      </c>
      <c r="AJ18" s="31">
        <v>52.474307033879306</v>
      </c>
      <c r="AK18" s="13">
        <v>24642212.435000002</v>
      </c>
      <c r="AL18" s="14">
        <v>96.215273503916194</v>
      </c>
      <c r="AM18" s="10">
        <v>-1182372.6680000015</v>
      </c>
      <c r="AN18" s="49">
        <v>-4.4128407839074431</v>
      </c>
      <c r="AO18" s="11">
        <v>-5308528.6279999986</v>
      </c>
      <c r="AP18" s="49">
        <v>-32.150953605371704</v>
      </c>
      <c r="AQ18" s="12">
        <v>4197043.5350000039</v>
      </c>
      <c r="AR18" s="33">
        <v>45.410586285279614</v>
      </c>
      <c r="AS18" s="33">
        <v>-1111485.0929999948</v>
      </c>
      <c r="AT18" s="14">
        <v>-4.3158272391432853</v>
      </c>
      <c r="AU18" s="10">
        <v>27608969.933000002</v>
      </c>
      <c r="AV18" s="11">
        <v>16972456.322999999</v>
      </c>
      <c r="AW18" s="31">
        <v>61.474427927546252</v>
      </c>
      <c r="AX18" s="12">
        <v>9545277.3539999984</v>
      </c>
      <c r="AY18" s="31">
        <v>34.573102064886797</v>
      </c>
      <c r="AZ18" s="13">
        <v>26517733.676999997</v>
      </c>
      <c r="BA18" s="14">
        <v>96.047529992433041</v>
      </c>
      <c r="BB18" s="10">
        <v>26770734.142999999</v>
      </c>
      <c r="BC18" s="11">
        <v>11838609.155000001</v>
      </c>
      <c r="BD18" s="31">
        <v>44.222205830300531</v>
      </c>
      <c r="BE18" s="12">
        <v>13874826.681000002</v>
      </c>
      <c r="BF18" s="31">
        <v>51.828338389546879</v>
      </c>
      <c r="BG18" s="13">
        <v>25713435.836000003</v>
      </c>
      <c r="BH18" s="14">
        <v>96.05054421984741</v>
      </c>
      <c r="BI18" s="10">
        <v>-838235.79000000283</v>
      </c>
      <c r="BJ18" s="49">
        <v>-3.0360994706944497</v>
      </c>
      <c r="BK18" s="11">
        <v>-5133847.1679999977</v>
      </c>
      <c r="BL18" s="49">
        <v>-30.248109468061692</v>
      </c>
      <c r="BM18" s="12">
        <v>4329549.3270000033</v>
      </c>
      <c r="BN18" s="33">
        <v>45.35802540285205</v>
      </c>
      <c r="BO18" s="33">
        <v>-804297.84099999443</v>
      </c>
      <c r="BP18" s="14">
        <v>-3.0330564851309201</v>
      </c>
    </row>
    <row r="19" spans="2:68" s="21" customFormat="1" ht="15" customHeight="1" x14ac:dyDescent="0.2">
      <c r="B19" s="24" t="s">
        <v>27</v>
      </c>
      <c r="C19" s="10">
        <v>1143753.825</v>
      </c>
      <c r="D19" s="11">
        <v>746081.97400000039</v>
      </c>
      <c r="E19" s="31">
        <v>65.230992691980759</v>
      </c>
      <c r="F19" s="12">
        <v>341188.07699999982</v>
      </c>
      <c r="G19" s="31">
        <v>29.830551779794035</v>
      </c>
      <c r="H19" s="13">
        <v>1087270.0510000002</v>
      </c>
      <c r="I19" s="14">
        <v>95.061544471774795</v>
      </c>
      <c r="J19" s="10">
        <v>1583843.077</v>
      </c>
      <c r="K19" s="11">
        <v>1057251.7880000002</v>
      </c>
      <c r="L19" s="31">
        <v>66.752306674381487</v>
      </c>
      <c r="M19" s="12">
        <v>480832.33599999943</v>
      </c>
      <c r="N19" s="31">
        <v>30.358584318261943</v>
      </c>
      <c r="O19" s="13">
        <v>1538084.1239999996</v>
      </c>
      <c r="P19" s="14">
        <v>97.110890992643434</v>
      </c>
      <c r="Q19" s="10">
        <v>440089.25200000009</v>
      </c>
      <c r="R19" s="49">
        <v>38.477620129488976</v>
      </c>
      <c r="S19" s="11">
        <v>311169.81399999978</v>
      </c>
      <c r="T19" s="49">
        <v>41.707188331023751</v>
      </c>
      <c r="U19" s="12">
        <v>139644.25899999961</v>
      </c>
      <c r="V19" s="33">
        <v>40.928821495717067</v>
      </c>
      <c r="W19" s="33">
        <v>450814.07299999939</v>
      </c>
      <c r="X19" s="14">
        <v>41.462934860145367</v>
      </c>
      <c r="Y19" s="10">
        <v>18411345.182</v>
      </c>
      <c r="Z19" s="11">
        <v>10994845.68</v>
      </c>
      <c r="AA19" s="31">
        <v>59.717774944272939</v>
      </c>
      <c r="AB19" s="12">
        <v>7294969.0820000023</v>
      </c>
      <c r="AC19" s="31">
        <v>39.622140641477884</v>
      </c>
      <c r="AD19" s="13">
        <v>18289814.762000002</v>
      </c>
      <c r="AE19" s="14">
        <v>99.33991558575083</v>
      </c>
      <c r="AF19" s="10">
        <v>18041131.324999999</v>
      </c>
      <c r="AG19" s="11">
        <v>4818274.6669999994</v>
      </c>
      <c r="AH19" s="31">
        <v>26.707164757030554</v>
      </c>
      <c r="AI19" s="12">
        <v>12639921.544</v>
      </c>
      <c r="AJ19" s="31">
        <v>70.061690236047326</v>
      </c>
      <c r="AK19" s="13">
        <v>17458196.210999999</v>
      </c>
      <c r="AL19" s="14">
        <v>96.768854993077881</v>
      </c>
      <c r="AM19" s="10">
        <v>-370213.85700000077</v>
      </c>
      <c r="AN19" s="49">
        <v>-2.0107920053660355</v>
      </c>
      <c r="AO19" s="11">
        <v>-6176571.0130000003</v>
      </c>
      <c r="AP19" s="49">
        <v>-56.176968670286975</v>
      </c>
      <c r="AQ19" s="12">
        <v>5344952.4619999975</v>
      </c>
      <c r="AR19" s="33">
        <v>73.269021457382451</v>
      </c>
      <c r="AS19" s="33">
        <v>-831618.55100000277</v>
      </c>
      <c r="AT19" s="14">
        <v>-4.5468943333850627</v>
      </c>
      <c r="AU19" s="10">
        <v>19555099.006999999</v>
      </c>
      <c r="AV19" s="11">
        <v>11740927.653999999</v>
      </c>
      <c r="AW19" s="31">
        <v>60.040236307661665</v>
      </c>
      <c r="AX19" s="12">
        <v>7636157.1590000018</v>
      </c>
      <c r="AY19" s="31">
        <v>39.049442584087871</v>
      </c>
      <c r="AZ19" s="13">
        <v>19377084.813000001</v>
      </c>
      <c r="BA19" s="14">
        <v>99.089678891749529</v>
      </c>
      <c r="BB19" s="10">
        <v>19624974.401999999</v>
      </c>
      <c r="BC19" s="11">
        <v>5875526.4550000001</v>
      </c>
      <c r="BD19" s="31">
        <v>29.939027356903047</v>
      </c>
      <c r="BE19" s="12">
        <v>13120753.879999997</v>
      </c>
      <c r="BF19" s="31">
        <v>66.857431817403281</v>
      </c>
      <c r="BG19" s="13">
        <v>18996280.334999997</v>
      </c>
      <c r="BH19" s="14">
        <v>96.796459174306335</v>
      </c>
      <c r="BI19" s="10">
        <v>69875.394999999553</v>
      </c>
      <c r="BJ19" s="49">
        <v>0.35732570300455524</v>
      </c>
      <c r="BK19" s="11">
        <v>-5865401.1989999991</v>
      </c>
      <c r="BL19" s="49">
        <v>-49.956880511070381</v>
      </c>
      <c r="BM19" s="12">
        <v>5484596.7209999952</v>
      </c>
      <c r="BN19" s="33">
        <v>71.824041946751066</v>
      </c>
      <c r="BO19" s="33">
        <v>-380804.47800000384</v>
      </c>
      <c r="BP19" s="14">
        <v>-1.9652310018508243</v>
      </c>
    </row>
    <row r="20" spans="2:68" s="21" customFormat="1" ht="15" customHeight="1" x14ac:dyDescent="0.2">
      <c r="B20" s="24" t="s">
        <v>43</v>
      </c>
      <c r="C20" s="10">
        <v>1036263.642</v>
      </c>
      <c r="D20" s="11">
        <v>564439.38699999999</v>
      </c>
      <c r="E20" s="31">
        <v>54.468705078818161</v>
      </c>
      <c r="F20" s="12">
        <v>352770.05199999991</v>
      </c>
      <c r="G20" s="31">
        <v>34.042500161363371</v>
      </c>
      <c r="H20" s="13">
        <v>917209.4389999999</v>
      </c>
      <c r="I20" s="14">
        <v>88.511205240181525</v>
      </c>
      <c r="J20" s="10">
        <v>1212369.9739999999</v>
      </c>
      <c r="K20" s="11">
        <v>562818.67399999977</v>
      </c>
      <c r="L20" s="31">
        <v>46.423013277298452</v>
      </c>
      <c r="M20" s="12">
        <v>461202.03700000036</v>
      </c>
      <c r="N20" s="31">
        <v>38.041360879166774</v>
      </c>
      <c r="O20" s="13">
        <v>1024020.7110000001</v>
      </c>
      <c r="P20" s="14">
        <v>84.464374156465226</v>
      </c>
      <c r="Q20" s="10">
        <v>176106.33199999994</v>
      </c>
      <c r="R20" s="49">
        <v>16.994355959465373</v>
      </c>
      <c r="S20" s="11">
        <v>-1620.7130000002217</v>
      </c>
      <c r="T20" s="49">
        <v>-0.28713676567015012</v>
      </c>
      <c r="U20" s="12">
        <v>108431.98500000045</v>
      </c>
      <c r="V20" s="33">
        <v>30.73729881129492</v>
      </c>
      <c r="W20" s="33">
        <v>106811.27200000023</v>
      </c>
      <c r="X20" s="14">
        <v>11.645243437142632</v>
      </c>
      <c r="Y20" s="10">
        <v>24467328.846999999</v>
      </c>
      <c r="Z20" s="11">
        <v>16265579.313999999</v>
      </c>
      <c r="AA20" s="31">
        <v>66.478770182525921</v>
      </c>
      <c r="AB20" s="12">
        <v>7961609.4470000006</v>
      </c>
      <c r="AC20" s="31">
        <v>32.539757391523324</v>
      </c>
      <c r="AD20" s="13">
        <v>24227188.761</v>
      </c>
      <c r="AE20" s="14">
        <v>99.018527574049244</v>
      </c>
      <c r="AF20" s="10">
        <v>23115665.447000001</v>
      </c>
      <c r="AG20" s="11">
        <v>8072508.8849999998</v>
      </c>
      <c r="AH20" s="31">
        <v>34.922243114777672</v>
      </c>
      <c r="AI20" s="12">
        <v>14292443.891000001</v>
      </c>
      <c r="AJ20" s="31">
        <v>61.830120892560778</v>
      </c>
      <c r="AK20" s="13">
        <v>22364952.776000001</v>
      </c>
      <c r="AL20" s="14">
        <v>96.752364007338457</v>
      </c>
      <c r="AM20" s="10">
        <v>-1351663.3999999985</v>
      </c>
      <c r="AN20" s="49">
        <v>-5.5243602947108359</v>
      </c>
      <c r="AO20" s="11">
        <v>-8193070.4289999995</v>
      </c>
      <c r="AP20" s="49">
        <v>-50.370603289537407</v>
      </c>
      <c r="AQ20" s="12">
        <v>6330834.4440000001</v>
      </c>
      <c r="AR20" s="33">
        <v>79.517018338365119</v>
      </c>
      <c r="AS20" s="33">
        <v>-1862235.9849999994</v>
      </c>
      <c r="AT20" s="14">
        <v>-7.6865541576897911</v>
      </c>
      <c r="AU20" s="10">
        <v>25503592.489</v>
      </c>
      <c r="AV20" s="11">
        <v>16830018.700999998</v>
      </c>
      <c r="AW20" s="31">
        <v>65.990776429865647</v>
      </c>
      <c r="AX20" s="12">
        <v>8314379.4990000017</v>
      </c>
      <c r="AY20" s="31">
        <v>32.600816934265602</v>
      </c>
      <c r="AZ20" s="13">
        <v>25144398.199999999</v>
      </c>
      <c r="BA20" s="14">
        <v>98.591593364131242</v>
      </c>
      <c r="BB20" s="10">
        <v>24328035.421</v>
      </c>
      <c r="BC20" s="11">
        <v>8635327.5590000004</v>
      </c>
      <c r="BD20" s="31">
        <v>35.49537564198863</v>
      </c>
      <c r="BE20" s="12">
        <v>14753645.927999999</v>
      </c>
      <c r="BF20" s="31">
        <v>60.644625316784229</v>
      </c>
      <c r="BG20" s="13">
        <v>23388973.487</v>
      </c>
      <c r="BH20" s="14">
        <v>96.140000958772859</v>
      </c>
      <c r="BI20" s="10">
        <v>-1175557.068</v>
      </c>
      <c r="BJ20" s="49">
        <v>-4.6093783395693437</v>
      </c>
      <c r="BK20" s="11">
        <v>-8194691.1419999972</v>
      </c>
      <c r="BL20" s="49">
        <v>-48.690921190200989</v>
      </c>
      <c r="BM20" s="12">
        <v>6439266.4289999977</v>
      </c>
      <c r="BN20" s="33">
        <v>77.447348052545223</v>
      </c>
      <c r="BO20" s="33">
        <v>-1755424.7129999995</v>
      </c>
      <c r="BP20" s="14">
        <v>-6.9813749330457213</v>
      </c>
    </row>
    <row r="21" spans="2:68" s="21" customFormat="1" ht="15" customHeight="1" x14ac:dyDescent="0.2">
      <c r="B21" s="24" t="s">
        <v>29</v>
      </c>
      <c r="C21" s="10">
        <v>703143.05599999987</v>
      </c>
      <c r="D21" s="11">
        <v>470798.56000000006</v>
      </c>
      <c r="E21" s="31">
        <v>66.956298008296073</v>
      </c>
      <c r="F21" s="12">
        <v>214538.8450000002</v>
      </c>
      <c r="G21" s="31">
        <v>30.511407766785975</v>
      </c>
      <c r="H21" s="13">
        <v>685337.40500000026</v>
      </c>
      <c r="I21" s="14">
        <v>97.467705775082052</v>
      </c>
      <c r="J21" s="10">
        <v>1008397.781</v>
      </c>
      <c r="K21" s="11">
        <v>581709.2030000001</v>
      </c>
      <c r="L21" s="31">
        <v>57.68648185869025</v>
      </c>
      <c r="M21" s="12">
        <v>387357.93299999973</v>
      </c>
      <c r="N21" s="31">
        <v>38.413207595108716</v>
      </c>
      <c r="O21" s="13">
        <v>969067.13599999982</v>
      </c>
      <c r="P21" s="14">
        <v>96.099689453798973</v>
      </c>
      <c r="Q21" s="10">
        <v>305254.72500000009</v>
      </c>
      <c r="R21" s="49">
        <v>43.412890505740862</v>
      </c>
      <c r="S21" s="11">
        <v>110910.64300000004</v>
      </c>
      <c r="T21" s="49">
        <v>23.557982632742128</v>
      </c>
      <c r="U21" s="12">
        <v>172819.08799999952</v>
      </c>
      <c r="V21" s="33">
        <v>80.553751466313415</v>
      </c>
      <c r="W21" s="33">
        <v>283729.73099999956</v>
      </c>
      <c r="X21" s="14">
        <v>41.400006614260235</v>
      </c>
      <c r="Y21" s="10">
        <v>23182287.153999999</v>
      </c>
      <c r="Z21" s="11">
        <v>13101765.61933</v>
      </c>
      <c r="AA21" s="31">
        <v>56.516276984643213</v>
      </c>
      <c r="AB21" s="12">
        <v>7432843.2886699997</v>
      </c>
      <c r="AC21" s="31">
        <v>32.062596927100422</v>
      </c>
      <c r="AD21" s="13">
        <v>20534608.908</v>
      </c>
      <c r="AE21" s="14">
        <v>88.578873911743628</v>
      </c>
      <c r="AF21" s="10">
        <v>21189332.737999998</v>
      </c>
      <c r="AG21" s="11">
        <v>8312825.8109999998</v>
      </c>
      <c r="AH21" s="31">
        <v>39.231182566179399</v>
      </c>
      <c r="AI21" s="12">
        <v>12312459.058999997</v>
      </c>
      <c r="AJ21" s="31">
        <v>58.106874865952648</v>
      </c>
      <c r="AK21" s="13">
        <v>20625284.869999997</v>
      </c>
      <c r="AL21" s="14">
        <v>97.338057432132047</v>
      </c>
      <c r="AM21" s="10">
        <v>-1992954.4160000011</v>
      </c>
      <c r="AN21" s="49">
        <v>-8.5968843486442879</v>
      </c>
      <c r="AO21" s="11">
        <v>-4788939.8083300004</v>
      </c>
      <c r="AP21" s="49">
        <v>-36.551865965794136</v>
      </c>
      <c r="AQ21" s="12">
        <v>4879615.7703299969</v>
      </c>
      <c r="AR21" s="33">
        <v>65.64938316092406</v>
      </c>
      <c r="AS21" s="33">
        <v>90675.961999997497</v>
      </c>
      <c r="AT21" s="14">
        <v>0.44157627937423921</v>
      </c>
      <c r="AU21" s="10">
        <v>23885430.210000001</v>
      </c>
      <c r="AV21" s="11">
        <v>13572564.179330001</v>
      </c>
      <c r="AW21" s="31">
        <v>56.823611967632218</v>
      </c>
      <c r="AX21" s="12">
        <v>7647382.1336700004</v>
      </c>
      <c r="AY21" s="31">
        <v>32.016932776317788</v>
      </c>
      <c r="AZ21" s="13">
        <v>21219946.313000001</v>
      </c>
      <c r="BA21" s="14">
        <v>88.840544743950005</v>
      </c>
      <c r="BB21" s="10">
        <v>22197730.518999998</v>
      </c>
      <c r="BC21" s="11">
        <v>8894535.0140000004</v>
      </c>
      <c r="BD21" s="31">
        <v>40.069569302982501</v>
      </c>
      <c r="BE21" s="12">
        <v>12699816.991999997</v>
      </c>
      <c r="BF21" s="31">
        <v>57.212231588853982</v>
      </c>
      <c r="BG21" s="13">
        <v>21594352.005999997</v>
      </c>
      <c r="BH21" s="14">
        <v>97.281800891836482</v>
      </c>
      <c r="BI21" s="10">
        <v>-1687699.6910000034</v>
      </c>
      <c r="BJ21" s="49">
        <v>-7.0658124059805383</v>
      </c>
      <c r="BK21" s="11">
        <v>-4678029.1653300002</v>
      </c>
      <c r="BL21" s="49">
        <v>-34.466804529495526</v>
      </c>
      <c r="BM21" s="12">
        <v>5052434.8583299965</v>
      </c>
      <c r="BN21" s="33">
        <v>66.067508724130136</v>
      </c>
      <c r="BO21" s="33">
        <v>374405.69299999624</v>
      </c>
      <c r="BP21" s="14">
        <v>1.7644045252396496</v>
      </c>
    </row>
    <row r="22" spans="2:68" s="21" customFormat="1" ht="15" customHeight="1" x14ac:dyDescent="0.2">
      <c r="B22" s="24" t="s">
        <v>44</v>
      </c>
      <c r="C22" s="10">
        <v>1153188.594</v>
      </c>
      <c r="D22" s="11">
        <v>721244.29600000032</v>
      </c>
      <c r="E22" s="31">
        <v>62.54348159118198</v>
      </c>
      <c r="F22" s="12">
        <v>319925.43999999948</v>
      </c>
      <c r="G22" s="31">
        <v>27.742681610324656</v>
      </c>
      <c r="H22" s="13">
        <v>1041169.7359999998</v>
      </c>
      <c r="I22" s="14">
        <v>90.286163201506625</v>
      </c>
      <c r="J22" s="10">
        <v>1218610.4410000001</v>
      </c>
      <c r="K22" s="11">
        <v>673076.80199999991</v>
      </c>
      <c r="L22" s="31">
        <v>55.233139267021912</v>
      </c>
      <c r="M22" s="12">
        <v>489636.92999999993</v>
      </c>
      <c r="N22" s="31">
        <v>40.179938848890913</v>
      </c>
      <c r="O22" s="13">
        <v>1162713.7319999998</v>
      </c>
      <c r="P22" s="14">
        <v>95.413078115912825</v>
      </c>
      <c r="Q22" s="10">
        <v>65421.847000000067</v>
      </c>
      <c r="R22" s="49">
        <v>5.6731264374611099</v>
      </c>
      <c r="S22" s="11">
        <v>-48167.494000000414</v>
      </c>
      <c r="T22" s="49">
        <v>-6.6783882059291031</v>
      </c>
      <c r="U22" s="12">
        <v>169711.49000000046</v>
      </c>
      <c r="V22" s="33">
        <v>53.047200622745329</v>
      </c>
      <c r="W22" s="33">
        <v>121543.99600000004</v>
      </c>
      <c r="X22" s="14">
        <v>11.673792638936257</v>
      </c>
      <c r="Y22" s="10">
        <v>32934119.652000003</v>
      </c>
      <c r="Z22" s="11">
        <v>19051196.796999998</v>
      </c>
      <c r="AA22" s="31">
        <v>57.846382409201794</v>
      </c>
      <c r="AB22" s="12">
        <v>12166275.280000001</v>
      </c>
      <c r="AC22" s="31">
        <v>36.941249405041184</v>
      </c>
      <c r="AD22" s="13">
        <v>31217472.077</v>
      </c>
      <c r="AE22" s="14">
        <v>94.787631814242971</v>
      </c>
      <c r="AF22" s="10">
        <v>29830570.289999999</v>
      </c>
      <c r="AG22" s="11">
        <v>15142513.779999997</v>
      </c>
      <c r="AH22" s="31">
        <v>50.761730777490946</v>
      </c>
      <c r="AI22" s="12">
        <v>13964190.568000004</v>
      </c>
      <c r="AJ22" s="31">
        <v>46.811678195375208</v>
      </c>
      <c r="AK22" s="13">
        <v>29106704.348000001</v>
      </c>
      <c r="AL22" s="14">
        <v>97.573408972866147</v>
      </c>
      <c r="AM22" s="10">
        <v>-3103549.3620000035</v>
      </c>
      <c r="AN22" s="49">
        <v>-9.4235078842058346</v>
      </c>
      <c r="AO22" s="11">
        <v>-3908683.0170000009</v>
      </c>
      <c r="AP22" s="49">
        <v>-20.516732143649385</v>
      </c>
      <c r="AQ22" s="12">
        <v>1797915.2880000025</v>
      </c>
      <c r="AR22" s="33">
        <v>14.777861314346344</v>
      </c>
      <c r="AS22" s="33">
        <v>-2110767.7289999984</v>
      </c>
      <c r="AT22" s="14">
        <v>-6.7614947289570644</v>
      </c>
      <c r="AU22" s="10">
        <v>34087308.245999999</v>
      </c>
      <c r="AV22" s="11">
        <v>19772441.092999998</v>
      </c>
      <c r="AW22" s="31">
        <v>58.005287335412326</v>
      </c>
      <c r="AX22" s="12">
        <v>12486200.720000003</v>
      </c>
      <c r="AY22" s="31">
        <v>36.630057820611881</v>
      </c>
      <c r="AZ22" s="13">
        <v>32258641.813000001</v>
      </c>
      <c r="BA22" s="14">
        <v>94.635345156024215</v>
      </c>
      <c r="BB22" s="10">
        <v>31049180.730999999</v>
      </c>
      <c r="BC22" s="11">
        <v>15815590.581999997</v>
      </c>
      <c r="BD22" s="31">
        <v>50.93722349398243</v>
      </c>
      <c r="BE22" s="12">
        <v>14453827.498000005</v>
      </c>
      <c r="BF22" s="31">
        <v>46.551397356417432</v>
      </c>
      <c r="BG22" s="13">
        <v>30269418.080000002</v>
      </c>
      <c r="BH22" s="14">
        <v>97.488620850399869</v>
      </c>
      <c r="BI22" s="10">
        <v>-3038127.5150000006</v>
      </c>
      <c r="BJ22" s="49">
        <v>-8.9127821213530751</v>
      </c>
      <c r="BK22" s="11">
        <v>-3956850.5110000018</v>
      </c>
      <c r="BL22" s="49">
        <v>-20.011947398851216</v>
      </c>
      <c r="BM22" s="12">
        <v>1967626.7780000027</v>
      </c>
      <c r="BN22" s="33">
        <v>15.758410601619758</v>
      </c>
      <c r="BO22" s="33">
        <v>-1989223.7329999991</v>
      </c>
      <c r="BP22" s="14">
        <v>-6.1664832156645737</v>
      </c>
    </row>
    <row r="23" spans="2:68" s="21" customFormat="1" ht="15" customHeight="1" x14ac:dyDescent="0.2">
      <c r="B23" s="24" t="s">
        <v>45</v>
      </c>
      <c r="C23" s="10">
        <v>1002142.523</v>
      </c>
      <c r="D23" s="11">
        <v>752154.63100000005</v>
      </c>
      <c r="E23" s="31">
        <v>75.054656771609714</v>
      </c>
      <c r="F23" s="12">
        <v>209145.81200000003</v>
      </c>
      <c r="G23" s="31">
        <v>20.86986702988154</v>
      </c>
      <c r="H23" s="13">
        <v>961300.44300000009</v>
      </c>
      <c r="I23" s="14">
        <v>95.924523801491262</v>
      </c>
      <c r="J23" s="10">
        <v>1044155.816</v>
      </c>
      <c r="K23" s="11">
        <v>803837.82399999991</v>
      </c>
      <c r="L23" s="31">
        <v>76.984470294805107</v>
      </c>
      <c r="M23" s="12">
        <v>175194.38400000008</v>
      </c>
      <c r="N23" s="31">
        <v>16.778567079302661</v>
      </c>
      <c r="O23" s="13">
        <v>979032.20799999998</v>
      </c>
      <c r="P23" s="14">
        <v>93.763037374107768</v>
      </c>
      <c r="Q23" s="10">
        <v>42013.292999999947</v>
      </c>
      <c r="R23" s="49">
        <v>4.1923470999144445</v>
      </c>
      <c r="S23" s="11">
        <v>51683.192999999854</v>
      </c>
      <c r="T23" s="49">
        <v>6.8713520956836138</v>
      </c>
      <c r="U23" s="12">
        <v>-33951.427999999956</v>
      </c>
      <c r="V23" s="33">
        <v>-16.233376932261955</v>
      </c>
      <c r="W23" s="33">
        <v>17731.764999999898</v>
      </c>
      <c r="X23" s="14">
        <v>1.8445601610941831</v>
      </c>
      <c r="Y23" s="10">
        <v>19992048.733000003</v>
      </c>
      <c r="Z23" s="11">
        <v>12204874.540000001</v>
      </c>
      <c r="AA23" s="31">
        <v>61.048643403184322</v>
      </c>
      <c r="AB23" s="12">
        <v>7167149.1799999978</v>
      </c>
      <c r="AC23" s="31">
        <v>35.849998545519234</v>
      </c>
      <c r="AD23" s="13">
        <v>19372023.719999999</v>
      </c>
      <c r="AE23" s="14">
        <v>96.898641948703556</v>
      </c>
      <c r="AF23" s="10">
        <v>19818505.015000001</v>
      </c>
      <c r="AG23" s="11">
        <v>7672334.1309999991</v>
      </c>
      <c r="AH23" s="31">
        <v>38.712981252587177</v>
      </c>
      <c r="AI23" s="12">
        <v>10741899.108000001</v>
      </c>
      <c r="AJ23" s="31">
        <v>54.201359284516151</v>
      </c>
      <c r="AK23" s="13">
        <v>18414233.239</v>
      </c>
      <c r="AL23" s="14">
        <v>92.914340537103328</v>
      </c>
      <c r="AM23" s="10">
        <v>-173543.71800000221</v>
      </c>
      <c r="AN23" s="49">
        <v>-0.86806370031272062</v>
      </c>
      <c r="AO23" s="11">
        <v>-4532540.4090000018</v>
      </c>
      <c r="AP23" s="49">
        <v>-37.137132333029307</v>
      </c>
      <c r="AQ23" s="12">
        <v>3574749.9280000031</v>
      </c>
      <c r="AR23" s="33">
        <v>49.876873471189612</v>
      </c>
      <c r="AS23" s="33">
        <v>-957790.48099999875</v>
      </c>
      <c r="AT23" s="14">
        <v>-4.9441942403320516</v>
      </c>
      <c r="AU23" s="10">
        <v>20994191.256000005</v>
      </c>
      <c r="AV23" s="11">
        <v>12957029.171</v>
      </c>
      <c r="AW23" s="31">
        <v>61.717210313100125</v>
      </c>
      <c r="AX23" s="12">
        <v>7376294.9919999987</v>
      </c>
      <c r="AY23" s="31">
        <v>35.134932810959796</v>
      </c>
      <c r="AZ23" s="13">
        <v>20333324.162999999</v>
      </c>
      <c r="BA23" s="14">
        <v>96.852143124059936</v>
      </c>
      <c r="BB23" s="10">
        <v>20862660.831</v>
      </c>
      <c r="BC23" s="11">
        <v>8476171.9549999982</v>
      </c>
      <c r="BD23" s="31">
        <v>40.628431932350566</v>
      </c>
      <c r="BE23" s="12">
        <v>10917093.492000002</v>
      </c>
      <c r="BF23" s="31">
        <v>52.328385053253626</v>
      </c>
      <c r="BG23" s="13">
        <v>19393265.447000001</v>
      </c>
      <c r="BH23" s="14">
        <v>92.956816985604192</v>
      </c>
      <c r="BI23" s="10">
        <v>-131530.42500000447</v>
      </c>
      <c r="BJ23" s="49">
        <v>-0.62650865373256004</v>
      </c>
      <c r="BK23" s="11">
        <v>-4480857.2160000019</v>
      </c>
      <c r="BL23" s="49">
        <v>-34.582442910824881</v>
      </c>
      <c r="BM23" s="12">
        <v>3540798.5000000037</v>
      </c>
      <c r="BN23" s="33">
        <v>48.00239827501742</v>
      </c>
      <c r="BO23" s="33">
        <v>-940058.71599999815</v>
      </c>
      <c r="BP23" s="14">
        <v>-4.6232416719672313</v>
      </c>
    </row>
    <row r="24" spans="2:68" s="21" customFormat="1" ht="15" customHeight="1" x14ac:dyDescent="0.2">
      <c r="B24" s="24" t="s">
        <v>46</v>
      </c>
      <c r="C24" s="10">
        <v>1362057.192</v>
      </c>
      <c r="D24" s="11">
        <v>701451.98099999991</v>
      </c>
      <c r="E24" s="31">
        <v>51.499451353434786</v>
      </c>
      <c r="F24" s="12">
        <v>586477.31851999997</v>
      </c>
      <c r="G24" s="31">
        <v>43.058200636849612</v>
      </c>
      <c r="H24" s="13">
        <v>1287929.2995199999</v>
      </c>
      <c r="I24" s="14">
        <v>94.557651990284413</v>
      </c>
      <c r="J24" s="10">
        <v>1486904.3190000001</v>
      </c>
      <c r="K24" s="11">
        <v>1015845.0889999997</v>
      </c>
      <c r="L24" s="31">
        <v>68.319465887569294</v>
      </c>
      <c r="M24" s="12">
        <v>350706.36700000009</v>
      </c>
      <c r="N24" s="31">
        <v>23.586343957616823</v>
      </c>
      <c r="O24" s="13">
        <v>1366551.4559999998</v>
      </c>
      <c r="P24" s="14">
        <v>91.905809845186127</v>
      </c>
      <c r="Q24" s="10">
        <v>124847.12700000009</v>
      </c>
      <c r="R24" s="49">
        <v>9.1660708326556151</v>
      </c>
      <c r="S24" s="11">
        <v>314393.10799999977</v>
      </c>
      <c r="T24" s="49">
        <v>44.820332184648834</v>
      </c>
      <c r="U24" s="12">
        <v>-235770.95151999989</v>
      </c>
      <c r="V24" s="33">
        <v>-40.20120541319104</v>
      </c>
      <c r="W24" s="33">
        <v>78622.156479999889</v>
      </c>
      <c r="X24" s="14">
        <v>6.1045397840783409</v>
      </c>
      <c r="Y24" s="10">
        <v>76551835.953000009</v>
      </c>
      <c r="Z24" s="11">
        <v>40352901.789999999</v>
      </c>
      <c r="AA24" s="31">
        <v>52.713173090682218</v>
      </c>
      <c r="AB24" s="12">
        <v>27317005.809000008</v>
      </c>
      <c r="AC24" s="31">
        <v>35.684324835490081</v>
      </c>
      <c r="AD24" s="13">
        <v>67669907.599000007</v>
      </c>
      <c r="AE24" s="14">
        <v>88.397497926172306</v>
      </c>
      <c r="AF24" s="10">
        <v>79103258.146999985</v>
      </c>
      <c r="AG24" s="11">
        <v>27145643.409999996</v>
      </c>
      <c r="AH24" s="31">
        <v>34.316719748198516</v>
      </c>
      <c r="AI24" s="12">
        <v>48913087.774000019</v>
      </c>
      <c r="AJ24" s="31">
        <v>61.834479286685436</v>
      </c>
      <c r="AK24" s="13">
        <v>76058731.184000015</v>
      </c>
      <c r="AL24" s="14">
        <v>96.151199034883959</v>
      </c>
      <c r="AM24" s="10">
        <v>2551422.1939999759</v>
      </c>
      <c r="AN24" s="49">
        <v>3.3329340338309517</v>
      </c>
      <c r="AO24" s="11">
        <v>-13207258.380000003</v>
      </c>
      <c r="AP24" s="49">
        <v>-32.729389446963992</v>
      </c>
      <c r="AQ24" s="12">
        <v>21596081.965000011</v>
      </c>
      <c r="AR24" s="33">
        <v>79.057280713704174</v>
      </c>
      <c r="AS24" s="33">
        <v>8388823.5850000083</v>
      </c>
      <c r="AT24" s="14">
        <v>12.396682488042845</v>
      </c>
      <c r="AU24" s="10">
        <v>77913893.145000011</v>
      </c>
      <c r="AV24" s="11">
        <v>41054353.770999998</v>
      </c>
      <c r="AW24" s="31">
        <v>52.691955328938135</v>
      </c>
      <c r="AX24" s="12">
        <v>27903483.12752001</v>
      </c>
      <c r="AY24" s="31">
        <v>35.813231762903726</v>
      </c>
      <c r="AZ24" s="13">
        <v>68957836.898520008</v>
      </c>
      <c r="BA24" s="14">
        <v>88.505187091841847</v>
      </c>
      <c r="BB24" s="10">
        <v>80590162.465999991</v>
      </c>
      <c r="BC24" s="11">
        <v>28161488.498999998</v>
      </c>
      <c r="BD24" s="31">
        <v>34.944077089906585</v>
      </c>
      <c r="BE24" s="12">
        <v>49263794.141000018</v>
      </c>
      <c r="BF24" s="31">
        <v>61.128793680970453</v>
      </c>
      <c r="BG24" s="13">
        <v>77425282.640000015</v>
      </c>
      <c r="BH24" s="14">
        <v>96.072870770877032</v>
      </c>
      <c r="BI24" s="10">
        <v>2676269.32099998</v>
      </c>
      <c r="BJ24" s="49">
        <v>3.4349064242231679</v>
      </c>
      <c r="BK24" s="11">
        <v>-12892865.272</v>
      </c>
      <c r="BL24" s="49">
        <v>-31.404380017564108</v>
      </c>
      <c r="BM24" s="12">
        <v>21360311.013480008</v>
      </c>
      <c r="BN24" s="33">
        <v>76.550697688394493</v>
      </c>
      <c r="BO24" s="33">
        <v>8467445.7414800078</v>
      </c>
      <c r="BP24" s="14">
        <v>12.279163793871467</v>
      </c>
    </row>
    <row r="25" spans="2:68" s="21" customFormat="1" ht="15" customHeight="1" x14ac:dyDescent="0.2">
      <c r="B25" s="24" t="s">
        <v>33</v>
      </c>
      <c r="C25" s="10">
        <v>1245939.317</v>
      </c>
      <c r="D25" s="11">
        <v>932148.1590000001</v>
      </c>
      <c r="E25" s="31">
        <v>74.814892369272584</v>
      </c>
      <c r="F25" s="12">
        <v>238918.92099999997</v>
      </c>
      <c r="G25" s="31">
        <v>19.175807179379664</v>
      </c>
      <c r="H25" s="13">
        <v>1171067.08</v>
      </c>
      <c r="I25" s="14">
        <v>93.990699548652259</v>
      </c>
      <c r="J25" s="10">
        <v>1627296.9210000001</v>
      </c>
      <c r="K25" s="11">
        <v>1052700.8069999998</v>
      </c>
      <c r="L25" s="31">
        <v>64.690149253960257</v>
      </c>
      <c r="M25" s="12">
        <v>364502.25699999998</v>
      </c>
      <c r="N25" s="31">
        <v>22.399247014859924</v>
      </c>
      <c r="O25" s="13">
        <v>1417203.0639999998</v>
      </c>
      <c r="P25" s="14">
        <v>87.089396268820181</v>
      </c>
      <c r="Q25" s="10">
        <v>381357.60400000005</v>
      </c>
      <c r="R25" s="49">
        <v>30.608039958016676</v>
      </c>
      <c r="S25" s="11">
        <v>120552.6479999997</v>
      </c>
      <c r="T25" s="49">
        <v>12.932777567176387</v>
      </c>
      <c r="U25" s="12">
        <v>125583.33600000001</v>
      </c>
      <c r="V25" s="33">
        <v>52.563160537628583</v>
      </c>
      <c r="W25" s="33">
        <v>246135.98399999971</v>
      </c>
      <c r="X25" s="14">
        <v>21.018094369111605</v>
      </c>
      <c r="Y25" s="10">
        <v>102434704.10600001</v>
      </c>
      <c r="Z25" s="11">
        <v>60033016.847999997</v>
      </c>
      <c r="AA25" s="31">
        <v>58.606130970884138</v>
      </c>
      <c r="AB25" s="12">
        <v>34441445.97648</v>
      </c>
      <c r="AC25" s="31">
        <v>33.622829564519265</v>
      </c>
      <c r="AD25" s="13">
        <v>94474462.824479997</v>
      </c>
      <c r="AE25" s="14">
        <v>92.228960535403402</v>
      </c>
      <c r="AF25" s="10">
        <v>115972545.33200002</v>
      </c>
      <c r="AG25" s="11">
        <v>49797844.517000005</v>
      </c>
      <c r="AH25" s="31">
        <v>42.939339112064317</v>
      </c>
      <c r="AI25" s="12">
        <v>52009430.819999978</v>
      </c>
      <c r="AJ25" s="31">
        <v>44.846330371649735</v>
      </c>
      <c r="AK25" s="13">
        <v>101807275.33699998</v>
      </c>
      <c r="AL25" s="14">
        <v>87.785669483714045</v>
      </c>
      <c r="AM25" s="10">
        <v>13537841.226000011</v>
      </c>
      <c r="AN25" s="49">
        <v>13.2160690501834</v>
      </c>
      <c r="AO25" s="11">
        <v>-10235172.330999993</v>
      </c>
      <c r="AP25" s="49">
        <v>-17.049238682964802</v>
      </c>
      <c r="AQ25" s="12">
        <v>17567984.843519978</v>
      </c>
      <c r="AR25" s="33">
        <v>51.008267351832792</v>
      </c>
      <c r="AS25" s="33">
        <v>7332812.5125199854</v>
      </c>
      <c r="AT25" s="14">
        <v>7.7616874373165796</v>
      </c>
      <c r="AU25" s="10">
        <v>103680643.42300001</v>
      </c>
      <c r="AV25" s="11">
        <v>60965165.006999999</v>
      </c>
      <c r="AW25" s="31">
        <v>58.800913067516504</v>
      </c>
      <c r="AX25" s="12">
        <v>34680364.897479996</v>
      </c>
      <c r="AY25" s="31">
        <v>33.449218438961452</v>
      </c>
      <c r="AZ25" s="13">
        <v>95645529.904479995</v>
      </c>
      <c r="BA25" s="14">
        <v>92.250131506477956</v>
      </c>
      <c r="BB25" s="10">
        <v>117599842.25300002</v>
      </c>
      <c r="BC25" s="11">
        <v>50850545.324000001</v>
      </c>
      <c r="BD25" s="31">
        <v>43.24031763121075</v>
      </c>
      <c r="BE25" s="12">
        <v>52373933.076999977</v>
      </c>
      <c r="BF25" s="31">
        <v>44.535717117991197</v>
      </c>
      <c r="BG25" s="13">
        <v>103224478.40099998</v>
      </c>
      <c r="BH25" s="14">
        <v>87.776034749201955</v>
      </c>
      <c r="BI25" s="10">
        <v>13919198.830000013</v>
      </c>
      <c r="BJ25" s="49">
        <v>13.425069878484422</v>
      </c>
      <c r="BK25" s="11">
        <v>-10114619.682999998</v>
      </c>
      <c r="BL25" s="49">
        <v>-16.590818185825697</v>
      </c>
      <c r="BM25" s="12">
        <v>17693568.179519981</v>
      </c>
      <c r="BN25" s="33">
        <v>51.018979274943156</v>
      </c>
      <c r="BO25" s="33">
        <v>7578948.4965199828</v>
      </c>
      <c r="BP25" s="14">
        <v>7.9239965569629698</v>
      </c>
    </row>
    <row r="26" spans="2:68" s="21" customFormat="1" ht="15" customHeight="1" thickBot="1" x14ac:dyDescent="0.25">
      <c r="B26" s="24" t="s">
        <v>34</v>
      </c>
      <c r="C26" s="10">
        <v>4741149.8169999998</v>
      </c>
      <c r="D26" s="11">
        <v>2666207.3879999998</v>
      </c>
      <c r="E26" s="31">
        <v>56.235459559619308</v>
      </c>
      <c r="F26" s="12">
        <v>1605678.1779999998</v>
      </c>
      <c r="G26" s="31">
        <v>33.866851712692878</v>
      </c>
      <c r="H26" s="13">
        <v>4271885.5659999996</v>
      </c>
      <c r="I26" s="14">
        <v>90.102311272312193</v>
      </c>
      <c r="J26" s="10">
        <v>4785184.1779999994</v>
      </c>
      <c r="K26" s="11">
        <v>2586037.4310000008</v>
      </c>
      <c r="L26" s="31">
        <v>54.042589267292385</v>
      </c>
      <c r="M26" s="12">
        <v>1991183.7019999987</v>
      </c>
      <c r="N26" s="31">
        <v>41.611432871372308</v>
      </c>
      <c r="O26" s="13">
        <v>4577221.1329999994</v>
      </c>
      <c r="P26" s="14">
        <v>95.6540221386647</v>
      </c>
      <c r="Q26" s="10">
        <v>44034.360999999568</v>
      </c>
      <c r="R26" s="49">
        <v>0.92876965925246091</v>
      </c>
      <c r="S26" s="11">
        <v>-80169.956999999005</v>
      </c>
      <c r="T26" s="49">
        <v>-3.0068912628787232</v>
      </c>
      <c r="U26" s="12">
        <v>385505.52399999881</v>
      </c>
      <c r="V26" s="33">
        <v>24.008891026978809</v>
      </c>
      <c r="W26" s="33">
        <v>305335.56699999981</v>
      </c>
      <c r="X26" s="14">
        <v>7.1475596029577693</v>
      </c>
      <c r="Y26" s="10">
        <v>29799673.878999997</v>
      </c>
      <c r="Z26" s="11">
        <v>12728951.465</v>
      </c>
      <c r="AA26" s="31">
        <v>42.715069690645727</v>
      </c>
      <c r="AB26" s="12">
        <v>16421553.373</v>
      </c>
      <c r="AC26" s="31">
        <v>55.106486868543769</v>
      </c>
      <c r="AD26" s="13">
        <v>29150504.838</v>
      </c>
      <c r="AE26" s="14">
        <v>97.821556559189489</v>
      </c>
      <c r="AF26" s="10">
        <v>30052912.336999997</v>
      </c>
      <c r="AG26" s="11">
        <v>17997967.138</v>
      </c>
      <c r="AH26" s="31">
        <v>59.88759736886329</v>
      </c>
      <c r="AI26" s="12">
        <v>10767145.857000001</v>
      </c>
      <c r="AJ26" s="31">
        <v>35.827295991356891</v>
      </c>
      <c r="AK26" s="13">
        <v>28765112.995000001</v>
      </c>
      <c r="AL26" s="14">
        <v>95.714893360220174</v>
      </c>
      <c r="AM26" s="10">
        <v>253238.45800000057</v>
      </c>
      <c r="AN26" s="49">
        <v>0.84980278317226543</v>
      </c>
      <c r="AO26" s="11">
        <v>5269015.6730000004</v>
      </c>
      <c r="AP26" s="49">
        <v>41.393948963415269</v>
      </c>
      <c r="AQ26" s="12">
        <v>-5654407.5159999989</v>
      </c>
      <c r="AR26" s="33">
        <v>-34.432841933801868</v>
      </c>
      <c r="AS26" s="33">
        <v>-385391.84299999848</v>
      </c>
      <c r="AT26" s="14">
        <v>-1.3220760502837314</v>
      </c>
      <c r="AU26" s="10">
        <v>34540823.695999995</v>
      </c>
      <c r="AV26" s="11">
        <v>15395158.853</v>
      </c>
      <c r="AW26" s="31">
        <v>44.570908292447115</v>
      </c>
      <c r="AX26" s="12">
        <v>18027231.550999999</v>
      </c>
      <c r="AY26" s="31">
        <v>52.191087594380804</v>
      </c>
      <c r="AZ26" s="13">
        <v>33422390.403999999</v>
      </c>
      <c r="BA26" s="14">
        <v>96.761995886827918</v>
      </c>
      <c r="BB26" s="10">
        <v>34838096.515000001</v>
      </c>
      <c r="BC26" s="11">
        <v>20584004.569000002</v>
      </c>
      <c r="BD26" s="31">
        <v>59.084756712058848</v>
      </c>
      <c r="BE26" s="12">
        <v>12758329.558999997</v>
      </c>
      <c r="BF26" s="31">
        <v>36.621775686012953</v>
      </c>
      <c r="BG26" s="13">
        <v>33342334.127999999</v>
      </c>
      <c r="BH26" s="14">
        <v>95.706532398071801</v>
      </c>
      <c r="BI26" s="10">
        <v>297272.81900000572</v>
      </c>
      <c r="BJ26" s="49">
        <v>0.86064195114846509</v>
      </c>
      <c r="BK26" s="11">
        <v>5188845.7160000019</v>
      </c>
      <c r="BL26" s="49">
        <v>33.704398671981679</v>
      </c>
      <c r="BM26" s="12">
        <v>-5268901.9920000024</v>
      </c>
      <c r="BN26" s="33">
        <v>-29.227460562061335</v>
      </c>
      <c r="BO26" s="33">
        <v>-80056.276000000536</v>
      </c>
      <c r="BP26" s="14">
        <v>-0.23952887579943827</v>
      </c>
    </row>
    <row r="27" spans="2:68" s="26" customFormat="1" ht="15" customHeight="1" thickBot="1" x14ac:dyDescent="0.25">
      <c r="B27" s="25" t="s">
        <v>47</v>
      </c>
      <c r="C27" s="16">
        <v>29993285.015000008</v>
      </c>
      <c r="D27" s="28">
        <v>17521417.219000004</v>
      </c>
      <c r="E27" s="32">
        <v>58.417799884998686</v>
      </c>
      <c r="F27" s="29">
        <v>8619248.7475199997</v>
      </c>
      <c r="G27" s="32">
        <v>28.737261501064015</v>
      </c>
      <c r="H27" s="30">
        <v>26140665.966520004</v>
      </c>
      <c r="I27" s="18">
        <v>87.155061386062698</v>
      </c>
      <c r="J27" s="16">
        <v>32699582.989999995</v>
      </c>
      <c r="K27" s="28">
        <v>18747083.371999998</v>
      </c>
      <c r="L27" s="32">
        <v>57.331261312210394</v>
      </c>
      <c r="M27" s="29">
        <v>10598012.569000002</v>
      </c>
      <c r="N27" s="32">
        <v>32.410237684807868</v>
      </c>
      <c r="O27" s="30">
        <v>29345095.941</v>
      </c>
      <c r="P27" s="18">
        <v>89.741498997018269</v>
      </c>
      <c r="Q27" s="16">
        <v>2706297.9749999866</v>
      </c>
      <c r="R27" s="50">
        <v>9.0230128965417897</v>
      </c>
      <c r="S27" s="28">
        <v>1225666.1529999934</v>
      </c>
      <c r="T27" s="50">
        <v>6.9952455196997221</v>
      </c>
      <c r="U27" s="29">
        <v>1978763.8214800023</v>
      </c>
      <c r="V27" s="35">
        <v>22.957497566703228</v>
      </c>
      <c r="W27" s="17">
        <v>3204429.9744799957</v>
      </c>
      <c r="X27" s="36">
        <v>12.258409860652023</v>
      </c>
      <c r="Y27" s="16">
        <v>939403279.69799995</v>
      </c>
      <c r="Z27" s="28">
        <v>541394975.17306006</v>
      </c>
      <c r="AA27" s="32">
        <v>57.631795297447553</v>
      </c>
      <c r="AB27" s="29">
        <v>350676430.71466005</v>
      </c>
      <c r="AC27" s="32">
        <v>37.329700491081503</v>
      </c>
      <c r="AD27" s="30">
        <v>892071405.88772011</v>
      </c>
      <c r="AE27" s="18">
        <v>94.961495788529064</v>
      </c>
      <c r="AF27" s="16">
        <v>937372056.97000015</v>
      </c>
      <c r="AG27" s="28">
        <v>377523912.80500001</v>
      </c>
      <c r="AH27" s="32">
        <v>40.274713759371465</v>
      </c>
      <c r="AI27" s="29">
        <v>512091900.27399999</v>
      </c>
      <c r="AJ27" s="32">
        <v>54.630591606208831</v>
      </c>
      <c r="AK27" s="30">
        <v>889615813.079</v>
      </c>
      <c r="AL27" s="18">
        <v>94.905305365580304</v>
      </c>
      <c r="AM27" s="16">
        <v>-2031222.7279998064</v>
      </c>
      <c r="AN27" s="50">
        <v>-0.21622478565891376</v>
      </c>
      <c r="AO27" s="28">
        <v>-163871062.36806005</v>
      </c>
      <c r="AP27" s="50">
        <v>-30.268301311011932</v>
      </c>
      <c r="AQ27" s="29">
        <v>161415469.55933994</v>
      </c>
      <c r="AR27" s="35">
        <v>46.029745777434691</v>
      </c>
      <c r="AS27" s="17">
        <v>-2455592.8087201118</v>
      </c>
      <c r="AT27" s="36">
        <v>-0.27526863797147455</v>
      </c>
      <c r="AU27" s="16">
        <v>969500121.26599991</v>
      </c>
      <c r="AV27" s="28">
        <v>558916392.39205992</v>
      </c>
      <c r="AW27" s="32">
        <v>57.649955903276371</v>
      </c>
      <c r="AX27" s="29">
        <v>359295679.46218002</v>
      </c>
      <c r="AY27" s="32">
        <v>37.059890100168516</v>
      </c>
      <c r="AZ27" s="30">
        <v>918212071.85423994</v>
      </c>
      <c r="BA27" s="18">
        <v>94.709846003444881</v>
      </c>
      <c r="BB27" s="16">
        <v>970071639.95999992</v>
      </c>
      <c r="BC27" s="28">
        <v>396270996.17700005</v>
      </c>
      <c r="BD27" s="32">
        <v>40.849663040694594</v>
      </c>
      <c r="BE27" s="29">
        <v>522689912.84300017</v>
      </c>
      <c r="BF27" s="32">
        <v>53.881578567182196</v>
      </c>
      <c r="BG27" s="30">
        <v>918960909.02000022</v>
      </c>
      <c r="BH27" s="18">
        <v>94.731241607876797</v>
      </c>
      <c r="BI27" s="16">
        <v>571518.69400000572</v>
      </c>
      <c r="BJ27" s="50">
        <v>5.8949832131397872E-2</v>
      </c>
      <c r="BK27" s="28">
        <v>-162645396.21505988</v>
      </c>
      <c r="BL27" s="50">
        <v>-29.100129899387518</v>
      </c>
      <c r="BM27" s="29">
        <v>163394233.38082016</v>
      </c>
      <c r="BN27" s="35">
        <v>45.476258892230639</v>
      </c>
      <c r="BO27" s="17">
        <v>748837.1657602787</v>
      </c>
      <c r="BP27" s="36">
        <v>8.1553835841874187E-2</v>
      </c>
    </row>
  </sheetData>
  <mergeCells count="13">
    <mergeCell ref="AU5:BA5"/>
    <mergeCell ref="BB5:BH5"/>
    <mergeCell ref="BI5:BP5"/>
    <mergeCell ref="B4:B6"/>
    <mergeCell ref="C4:X4"/>
    <mergeCell ref="Y4:AT4"/>
    <mergeCell ref="AU4:BP4"/>
    <mergeCell ref="C5:I5"/>
    <mergeCell ref="J5:P5"/>
    <mergeCell ref="Q5:X5"/>
    <mergeCell ref="Y5:AE5"/>
    <mergeCell ref="AF5:AL5"/>
    <mergeCell ref="AM5:AT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27"/>
  <sheetViews>
    <sheetView showGridLines="0" workbookViewId="0">
      <pane xSplit="2" ySplit="6" topLeftCell="AD7" activePane="bottomRight" state="frozen"/>
      <selection activeCell="AU5" sqref="AU5:BA5"/>
      <selection pane="topRight" activeCell="AU5" sqref="AU5:BA5"/>
      <selection pane="bottomLeft" activeCell="AU5" sqref="AU5:BA5"/>
      <selection pane="bottomRight" activeCell="AU5" sqref="AU5:BA5"/>
    </sheetView>
  </sheetViews>
  <sheetFormatPr baseColWidth="10" defaultRowHeight="15" outlineLevelCol="1" x14ac:dyDescent="0.2"/>
  <cols>
    <col min="1" max="1" width="3.6640625" customWidth="1"/>
    <col min="2" max="2" width="36.5546875" style="39" customWidth="1"/>
    <col min="3" max="3" width="8.88671875" hidden="1" customWidth="1" outlineLevel="1"/>
    <col min="4" max="4" width="8" hidden="1" customWidth="1" outlineLevel="1"/>
    <col min="5" max="5" width="4.88671875" hidden="1" customWidth="1" outlineLevel="1"/>
    <col min="6" max="6" width="11.88671875" hidden="1" customWidth="1" outlineLevel="1"/>
    <col min="7" max="7" width="4.44140625" hidden="1" customWidth="1" outlineLevel="1"/>
    <col min="8" max="8" width="11" hidden="1" customWidth="1" outlineLevel="1"/>
    <col min="9" max="9" width="5.88671875" hidden="1" customWidth="1" outlineLevel="1"/>
    <col min="10" max="10" width="8.88671875" hidden="1" customWidth="1" outlineLevel="1"/>
    <col min="11" max="11" width="8" hidden="1" customWidth="1" outlineLevel="1"/>
    <col min="12" max="12" width="4.88671875" hidden="1" customWidth="1" outlineLevel="1"/>
    <col min="13" max="13" width="11.88671875" hidden="1" customWidth="1" outlineLevel="1"/>
    <col min="14" max="14" width="4.44140625" hidden="1" customWidth="1" outlineLevel="1"/>
    <col min="15" max="15" width="11" hidden="1" customWidth="1" outlineLevel="1"/>
    <col min="16" max="16" width="5.88671875" hidden="1" customWidth="1" outlineLevel="1"/>
    <col min="17" max="17" width="8.88671875" hidden="1" customWidth="1" outlineLevel="1"/>
    <col min="18" max="18" width="5.21875" hidden="1" customWidth="1" outlineLevel="1"/>
    <col min="19" max="19" width="8" hidden="1" customWidth="1" outlineLevel="1"/>
    <col min="20" max="20" width="5.21875" hidden="1" customWidth="1" outlineLevel="1"/>
    <col min="21" max="21" width="11.88671875" hidden="1" customWidth="1" outlineLevel="1"/>
    <col min="22" max="22" width="5.21875" hidden="1" customWidth="1" outlineLevel="1"/>
    <col min="23" max="23" width="11" hidden="1" customWidth="1" outlineLevel="1"/>
    <col min="24" max="24" width="5.21875" hidden="1" customWidth="1" outlineLevel="1"/>
    <col min="25" max="26" width="9.5546875" hidden="1" customWidth="1" outlineLevel="1"/>
    <col min="27" max="27" width="4.88671875" hidden="1" customWidth="1" outlineLevel="1"/>
    <col min="28" max="28" width="11.88671875" hidden="1" customWidth="1" outlineLevel="1"/>
    <col min="29" max="29" width="4.44140625" hidden="1" customWidth="1" outlineLevel="1"/>
    <col min="30" max="30" width="11" hidden="1" customWidth="1" outlineLevel="1"/>
    <col min="31" max="31" width="5.88671875" hidden="1" customWidth="1" outlineLevel="1"/>
    <col min="32" max="32" width="10.77734375" hidden="1" customWidth="1" outlineLevel="1"/>
    <col min="33" max="33" width="9.5546875" hidden="1" customWidth="1" outlineLevel="1"/>
    <col min="34" max="34" width="4.88671875" hidden="1" customWidth="1" outlineLevel="1"/>
    <col min="35" max="35" width="11.88671875" hidden="1" customWidth="1" outlineLevel="1"/>
    <col min="36" max="36" width="4.44140625" hidden="1" customWidth="1" outlineLevel="1"/>
    <col min="37" max="37" width="11" hidden="1" customWidth="1" outlineLevel="1"/>
    <col min="38" max="38" width="5.88671875" hidden="1" customWidth="1" outlineLevel="1"/>
    <col min="39" max="39" width="9.5546875" hidden="1" customWidth="1" outlineLevel="1"/>
    <col min="40" max="40" width="5.21875" hidden="1" customWidth="1" outlineLevel="1"/>
    <col min="41" max="41" width="9.5546875" hidden="1" customWidth="1" outlineLevel="1"/>
    <col min="42" max="42" width="5.21875" hidden="1" customWidth="1" outlineLevel="1"/>
    <col min="43" max="43" width="12" hidden="1" customWidth="1" outlineLevel="1"/>
    <col min="44" max="44" width="5.21875" hidden="1" customWidth="1" outlineLevel="1"/>
    <col min="45" max="45" width="11" hidden="1" customWidth="1" outlineLevel="1"/>
    <col min="46" max="46" width="5.21875" hidden="1" customWidth="1" outlineLevel="1"/>
    <col min="47" max="47" width="9.5546875" bestFit="1" customWidth="1" collapsed="1"/>
    <col min="48" max="48" width="9.5546875" bestFit="1" customWidth="1"/>
    <col min="49" max="49" width="4.88671875" bestFit="1" customWidth="1"/>
    <col min="50" max="50" width="12.109375" customWidth="1"/>
    <col min="51" max="51" width="4.44140625" bestFit="1" customWidth="1"/>
    <col min="52" max="52" width="11" bestFit="1" customWidth="1"/>
    <col min="53" max="53" width="5.88671875" bestFit="1" customWidth="1"/>
    <col min="54" max="54" width="10.77734375" bestFit="1" customWidth="1"/>
    <col min="55" max="55" width="9.5546875" bestFit="1" customWidth="1"/>
    <col min="56" max="56" width="4.88671875" bestFit="1" customWidth="1"/>
    <col min="57" max="57" width="11.77734375" customWidth="1"/>
    <col min="58" max="58" width="4.44140625" bestFit="1" customWidth="1"/>
    <col min="59" max="59" width="11" bestFit="1" customWidth="1"/>
    <col min="60" max="60" width="5.88671875" bestFit="1" customWidth="1"/>
    <col min="61" max="61" width="9.5546875" bestFit="1" customWidth="1"/>
    <col min="62" max="62" width="4.44140625" bestFit="1" customWidth="1"/>
    <col min="63" max="63" width="8.77734375" bestFit="1" customWidth="1"/>
    <col min="64" max="64" width="5.21875" bestFit="1" customWidth="1"/>
    <col min="65" max="65" width="12.44140625" customWidth="1"/>
    <col min="66" max="66" width="5.21875" bestFit="1" customWidth="1"/>
    <col min="67" max="67" width="11" bestFit="1" customWidth="1"/>
    <col min="68" max="68" width="4.6640625" customWidth="1"/>
  </cols>
  <sheetData>
    <row r="1" spans="2:68" ht="72" customHeight="1" x14ac:dyDescent="0.2"/>
    <row r="2" spans="2:68" ht="41.25" customHeight="1" x14ac:dyDescent="0.2"/>
    <row r="3" spans="2:68" ht="42.75" customHeight="1" thickBot="1" x14ac:dyDescent="0.25">
      <c r="BP3" s="45" t="s">
        <v>64</v>
      </c>
    </row>
    <row r="4" spans="2:68" s="37" customFormat="1" ht="15" customHeight="1" thickBot="1" x14ac:dyDescent="0.25">
      <c r="B4" s="61" t="s">
        <v>0</v>
      </c>
      <c r="C4" s="64" t="s">
        <v>1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6"/>
      <c r="Y4" s="67" t="s">
        <v>2</v>
      </c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9"/>
      <c r="AU4" s="70" t="s">
        <v>3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2"/>
    </row>
    <row r="5" spans="2:68" s="37" customFormat="1" ht="15" customHeight="1" thickBot="1" x14ac:dyDescent="0.25">
      <c r="B5" s="62"/>
      <c r="C5" s="52" t="s">
        <v>4</v>
      </c>
      <c r="D5" s="53"/>
      <c r="E5" s="53"/>
      <c r="F5" s="53"/>
      <c r="G5" s="53"/>
      <c r="H5" s="53"/>
      <c r="I5" s="54"/>
      <c r="J5" s="73" t="s">
        <v>56</v>
      </c>
      <c r="K5" s="74"/>
      <c r="L5" s="74"/>
      <c r="M5" s="74"/>
      <c r="N5" s="74"/>
      <c r="O5" s="74"/>
      <c r="P5" s="75"/>
      <c r="Q5" s="58" t="s">
        <v>57</v>
      </c>
      <c r="R5" s="59"/>
      <c r="S5" s="59"/>
      <c r="T5" s="59"/>
      <c r="U5" s="59"/>
      <c r="V5" s="59"/>
      <c r="W5" s="59"/>
      <c r="X5" s="60"/>
      <c r="Y5" s="76" t="s">
        <v>4</v>
      </c>
      <c r="Z5" s="53"/>
      <c r="AA5" s="53"/>
      <c r="AB5" s="53"/>
      <c r="AC5" s="53"/>
      <c r="AD5" s="53"/>
      <c r="AE5" s="54"/>
      <c r="AF5" s="77" t="s">
        <v>56</v>
      </c>
      <c r="AG5" s="78"/>
      <c r="AH5" s="78"/>
      <c r="AI5" s="78"/>
      <c r="AJ5" s="78"/>
      <c r="AK5" s="78"/>
      <c r="AL5" s="79"/>
      <c r="AM5" s="58" t="s">
        <v>57</v>
      </c>
      <c r="AN5" s="59"/>
      <c r="AO5" s="59"/>
      <c r="AP5" s="59"/>
      <c r="AQ5" s="59"/>
      <c r="AR5" s="59"/>
      <c r="AS5" s="59"/>
      <c r="AT5" s="60"/>
      <c r="AU5" s="52" t="s">
        <v>4</v>
      </c>
      <c r="AV5" s="53"/>
      <c r="AW5" s="53"/>
      <c r="AX5" s="53"/>
      <c r="AY5" s="53"/>
      <c r="AZ5" s="53"/>
      <c r="BA5" s="54"/>
      <c r="BB5" s="55" t="s">
        <v>56</v>
      </c>
      <c r="BC5" s="56"/>
      <c r="BD5" s="56"/>
      <c r="BE5" s="56"/>
      <c r="BF5" s="56"/>
      <c r="BG5" s="56"/>
      <c r="BH5" s="57"/>
      <c r="BI5" s="58" t="s">
        <v>57</v>
      </c>
      <c r="BJ5" s="59"/>
      <c r="BK5" s="59"/>
      <c r="BL5" s="59"/>
      <c r="BM5" s="59"/>
      <c r="BN5" s="59"/>
      <c r="BO5" s="59"/>
      <c r="BP5" s="60"/>
    </row>
    <row r="6" spans="2:68" s="37" customFormat="1" ht="28.5" customHeight="1" thickBot="1" x14ac:dyDescent="0.25">
      <c r="B6" s="63"/>
      <c r="C6" s="2" t="s">
        <v>7</v>
      </c>
      <c r="D6" s="3" t="s">
        <v>8</v>
      </c>
      <c r="E6" s="4" t="s">
        <v>9</v>
      </c>
      <c r="F6" s="5" t="s">
        <v>10</v>
      </c>
      <c r="G6" s="4" t="s">
        <v>11</v>
      </c>
      <c r="H6" s="4" t="s">
        <v>12</v>
      </c>
      <c r="I6" s="6" t="s">
        <v>13</v>
      </c>
      <c r="J6" s="2" t="s">
        <v>7</v>
      </c>
      <c r="K6" s="3" t="s">
        <v>8</v>
      </c>
      <c r="L6" s="4" t="s">
        <v>9</v>
      </c>
      <c r="M6" s="5" t="s">
        <v>10</v>
      </c>
      <c r="N6" s="4" t="s">
        <v>11</v>
      </c>
      <c r="O6" s="4" t="s">
        <v>12</v>
      </c>
      <c r="P6" s="6" t="s">
        <v>13</v>
      </c>
      <c r="Q6" s="2" t="s">
        <v>7</v>
      </c>
      <c r="R6" s="4" t="s">
        <v>14</v>
      </c>
      <c r="S6" s="3" t="s">
        <v>8</v>
      </c>
      <c r="T6" s="4" t="s">
        <v>14</v>
      </c>
      <c r="U6" s="5" t="s">
        <v>10</v>
      </c>
      <c r="V6" s="4" t="s">
        <v>14</v>
      </c>
      <c r="W6" s="4" t="s">
        <v>12</v>
      </c>
      <c r="X6" s="7" t="s">
        <v>14</v>
      </c>
      <c r="Y6" s="2" t="s">
        <v>7</v>
      </c>
      <c r="Z6" s="3" t="s">
        <v>8</v>
      </c>
      <c r="AA6" s="4" t="s">
        <v>9</v>
      </c>
      <c r="AB6" s="5" t="s">
        <v>10</v>
      </c>
      <c r="AC6" s="4" t="s">
        <v>11</v>
      </c>
      <c r="AD6" s="4" t="s">
        <v>12</v>
      </c>
      <c r="AE6" s="6" t="s">
        <v>13</v>
      </c>
      <c r="AF6" s="2" t="s">
        <v>7</v>
      </c>
      <c r="AG6" s="3" t="s">
        <v>8</v>
      </c>
      <c r="AH6" s="4" t="s">
        <v>9</v>
      </c>
      <c r="AI6" s="5" t="s">
        <v>10</v>
      </c>
      <c r="AJ6" s="4" t="s">
        <v>11</v>
      </c>
      <c r="AK6" s="4" t="s">
        <v>12</v>
      </c>
      <c r="AL6" s="6" t="s">
        <v>13</v>
      </c>
      <c r="AM6" s="2" t="s">
        <v>7</v>
      </c>
      <c r="AN6" s="4" t="s">
        <v>14</v>
      </c>
      <c r="AO6" s="3" t="s">
        <v>8</v>
      </c>
      <c r="AP6" s="4" t="s">
        <v>14</v>
      </c>
      <c r="AQ6" s="5" t="s">
        <v>10</v>
      </c>
      <c r="AR6" s="4" t="s">
        <v>14</v>
      </c>
      <c r="AS6" s="4" t="s">
        <v>12</v>
      </c>
      <c r="AT6" s="7" t="s">
        <v>14</v>
      </c>
      <c r="AU6" s="2" t="s">
        <v>7</v>
      </c>
      <c r="AV6" s="3" t="s">
        <v>8</v>
      </c>
      <c r="AW6" s="4" t="s">
        <v>9</v>
      </c>
      <c r="AX6" s="5" t="s">
        <v>10</v>
      </c>
      <c r="AY6" s="4" t="s">
        <v>11</v>
      </c>
      <c r="AZ6" s="4" t="s">
        <v>12</v>
      </c>
      <c r="BA6" s="6" t="s">
        <v>13</v>
      </c>
      <c r="BB6" s="2" t="s">
        <v>7</v>
      </c>
      <c r="BC6" s="3" t="s">
        <v>8</v>
      </c>
      <c r="BD6" s="4" t="s">
        <v>9</v>
      </c>
      <c r="BE6" s="5" t="s">
        <v>10</v>
      </c>
      <c r="BF6" s="4" t="s">
        <v>11</v>
      </c>
      <c r="BG6" s="4" t="s">
        <v>12</v>
      </c>
      <c r="BH6" s="6" t="s">
        <v>13</v>
      </c>
      <c r="BI6" s="2" t="s">
        <v>7</v>
      </c>
      <c r="BJ6" s="4" t="s">
        <v>14</v>
      </c>
      <c r="BK6" s="3" t="s">
        <v>8</v>
      </c>
      <c r="BL6" s="4" t="s">
        <v>14</v>
      </c>
      <c r="BM6" s="5" t="s">
        <v>10</v>
      </c>
      <c r="BN6" s="4" t="s">
        <v>14</v>
      </c>
      <c r="BO6" s="4" t="s">
        <v>12</v>
      </c>
      <c r="BP6" s="7" t="s">
        <v>14</v>
      </c>
    </row>
    <row r="7" spans="2:68" s="37" customFormat="1" ht="15" customHeight="1" x14ac:dyDescent="0.2">
      <c r="B7" s="40" t="s">
        <v>15</v>
      </c>
      <c r="C7" s="10">
        <v>1879081.5249999999</v>
      </c>
      <c r="D7" s="11">
        <v>370040.23500000004</v>
      </c>
      <c r="E7" s="31">
        <v>19.692612059500721</v>
      </c>
      <c r="F7" s="12">
        <v>495077.70699999999</v>
      </c>
      <c r="G7" s="31">
        <v>26.346792324510776</v>
      </c>
      <c r="H7" s="13">
        <v>865117.94200000004</v>
      </c>
      <c r="I7" s="14">
        <v>46.039404384011497</v>
      </c>
      <c r="J7" s="10">
        <v>1559542.2930000001</v>
      </c>
      <c r="K7" s="11">
        <v>543670.32200000004</v>
      </c>
      <c r="L7" s="31">
        <v>34.860889918809015</v>
      </c>
      <c r="M7" s="12">
        <v>472124.663</v>
      </c>
      <c r="N7" s="31">
        <v>30.273283714018522</v>
      </c>
      <c r="O7" s="13">
        <v>1015794.985</v>
      </c>
      <c r="P7" s="14">
        <v>65.13417363282754</v>
      </c>
      <c r="Q7" s="10">
        <v>-319539.23199999984</v>
      </c>
      <c r="R7" s="49">
        <v>-17.005075498254385</v>
      </c>
      <c r="S7" s="11">
        <v>173630.087</v>
      </c>
      <c r="T7" s="49">
        <v>46.921948095725313</v>
      </c>
      <c r="U7" s="12">
        <v>-22953.043999999994</v>
      </c>
      <c r="V7" s="33">
        <v>-4.6362507694170922</v>
      </c>
      <c r="W7" s="38">
        <v>150677.04299999995</v>
      </c>
      <c r="X7" s="34">
        <v>17.4169365452832</v>
      </c>
      <c r="Y7" s="10">
        <v>37196347.073999994</v>
      </c>
      <c r="Z7" s="11">
        <v>4929905.010160001</v>
      </c>
      <c r="AA7" s="31">
        <v>13.253734299102646</v>
      </c>
      <c r="AB7" s="12">
        <v>13279568.296039997</v>
      </c>
      <c r="AC7" s="31">
        <v>35.701269991972758</v>
      </c>
      <c r="AD7" s="13">
        <v>18209473.306199998</v>
      </c>
      <c r="AE7" s="14">
        <v>48.955004291075404</v>
      </c>
      <c r="AF7" s="10">
        <v>44137185.017999999</v>
      </c>
      <c r="AG7" s="11">
        <v>10310252.352799999</v>
      </c>
      <c r="AH7" s="31">
        <v>23.359560308604362</v>
      </c>
      <c r="AI7" s="12">
        <v>10854139.092810001</v>
      </c>
      <c r="AJ7" s="31">
        <v>24.591824531590479</v>
      </c>
      <c r="AK7" s="13">
        <v>21164391.445610002</v>
      </c>
      <c r="AL7" s="14">
        <v>47.951384840194841</v>
      </c>
      <c r="AM7" s="10">
        <v>6940837.9440000057</v>
      </c>
      <c r="AN7" s="49">
        <v>18.659998870834301</v>
      </c>
      <c r="AO7" s="11">
        <v>5380347.3426399976</v>
      </c>
      <c r="AP7" s="49">
        <v>109.136937355825</v>
      </c>
      <c r="AQ7" s="12">
        <v>-2425429.2032299954</v>
      </c>
      <c r="AR7" s="33">
        <v>-18.264367855642302</v>
      </c>
      <c r="AS7" s="38">
        <v>2954918.139410004</v>
      </c>
      <c r="AT7" s="34">
        <v>16.227367424207198</v>
      </c>
      <c r="AU7" s="10">
        <v>39075428.598999992</v>
      </c>
      <c r="AV7" s="11">
        <v>5299945.2451600013</v>
      </c>
      <c r="AW7" s="31">
        <v>13.563370729849488</v>
      </c>
      <c r="AX7" s="12">
        <v>13774646.003039997</v>
      </c>
      <c r="AY7" s="31">
        <v>35.25142652790381</v>
      </c>
      <c r="AZ7" s="13">
        <v>19074591.248199999</v>
      </c>
      <c r="BA7" s="14">
        <v>48.814797257753305</v>
      </c>
      <c r="BB7" s="10">
        <v>52844307</v>
      </c>
      <c r="BC7" s="11">
        <v>10853922.674799999</v>
      </c>
      <c r="BD7" s="31">
        <v>20.539436111443372</v>
      </c>
      <c r="BE7" s="12">
        <v>11326263.755810002</v>
      </c>
      <c r="BF7" s="31">
        <v>21.433271432266114</v>
      </c>
      <c r="BG7" s="13">
        <v>22180186.430610001</v>
      </c>
      <c r="BH7" s="14">
        <v>41.97270754370949</v>
      </c>
      <c r="BI7" s="10">
        <v>13768878.401000008</v>
      </c>
      <c r="BJ7" s="49">
        <v>35.236666351888402</v>
      </c>
      <c r="BK7" s="11">
        <v>5553977.4296399979</v>
      </c>
      <c r="BL7" s="49">
        <v>104.79310960263189</v>
      </c>
      <c r="BM7" s="12">
        <v>-2448382.2472299952</v>
      </c>
      <c r="BN7" s="33">
        <v>-17.77455657800316</v>
      </c>
      <c r="BO7" s="38">
        <v>3105595.1824100018</v>
      </c>
      <c r="BP7" s="34">
        <v>16.2813196990686</v>
      </c>
    </row>
    <row r="8" spans="2:68" s="37" customFormat="1" ht="15" customHeight="1" x14ac:dyDescent="0.2">
      <c r="B8" s="40" t="s">
        <v>16</v>
      </c>
      <c r="C8" s="10">
        <v>1554323.8089999999</v>
      </c>
      <c r="D8" s="11">
        <v>512536.51899999991</v>
      </c>
      <c r="E8" s="31">
        <v>32.974886959349149</v>
      </c>
      <c r="F8" s="12">
        <v>209041.24799999996</v>
      </c>
      <c r="G8" s="31">
        <v>13.449015371802748</v>
      </c>
      <c r="H8" s="13">
        <v>721577.76699999988</v>
      </c>
      <c r="I8" s="14">
        <v>46.423902331151893</v>
      </c>
      <c r="J8" s="10">
        <v>1447384.635</v>
      </c>
      <c r="K8" s="11">
        <v>509562.891</v>
      </c>
      <c r="L8" s="31">
        <v>35.205768990355487</v>
      </c>
      <c r="M8" s="12">
        <v>474899.48</v>
      </c>
      <c r="N8" s="31">
        <v>32.81086924071154</v>
      </c>
      <c r="O8" s="13">
        <v>984462.37100000004</v>
      </c>
      <c r="P8" s="14">
        <v>68.016638231067034</v>
      </c>
      <c r="Q8" s="10">
        <v>-106939.17399999988</v>
      </c>
      <c r="R8" s="49">
        <v>-6.8801091111639723</v>
      </c>
      <c r="S8" s="11">
        <v>-2973.6279999999097</v>
      </c>
      <c r="T8" s="49">
        <v>-0.58017875600390345</v>
      </c>
      <c r="U8" s="12">
        <v>265858.23200000002</v>
      </c>
      <c r="V8" s="33">
        <v>127.17979563535712</v>
      </c>
      <c r="W8" s="33">
        <v>262884.60400000017</v>
      </c>
      <c r="X8" s="14">
        <v>36.431915730020023</v>
      </c>
      <c r="Y8" s="10">
        <v>21132583.191</v>
      </c>
      <c r="Z8" s="11">
        <v>3988856.8456600006</v>
      </c>
      <c r="AA8" s="31">
        <v>18.875386930258415</v>
      </c>
      <c r="AB8" s="12">
        <v>5989970.2906799968</v>
      </c>
      <c r="AC8" s="31">
        <v>28.344714115362013</v>
      </c>
      <c r="AD8" s="13">
        <v>9978827.1363399979</v>
      </c>
      <c r="AE8" s="14">
        <v>47.220101045620424</v>
      </c>
      <c r="AF8" s="10">
        <v>23745029.149999999</v>
      </c>
      <c r="AG8" s="11">
        <v>5670954.8810000001</v>
      </c>
      <c r="AH8" s="31">
        <v>23.882703386784428</v>
      </c>
      <c r="AI8" s="12">
        <v>6344102.4939599987</v>
      </c>
      <c r="AJ8" s="31">
        <v>26.717602466956748</v>
      </c>
      <c r="AK8" s="13">
        <v>12015057.37496</v>
      </c>
      <c r="AL8" s="14">
        <v>50.600305853741176</v>
      </c>
      <c r="AM8" s="10">
        <v>2612445.9589999989</v>
      </c>
      <c r="AN8" s="49">
        <v>12.362170471012716</v>
      </c>
      <c r="AO8" s="11">
        <v>1682098.0353399995</v>
      </c>
      <c r="AP8" s="49">
        <v>42.169927385841738</v>
      </c>
      <c r="AQ8" s="12">
        <v>354132.20328000188</v>
      </c>
      <c r="AR8" s="33">
        <v>5.9120861389080428</v>
      </c>
      <c r="AS8" s="33">
        <v>2036230.2386200018</v>
      </c>
      <c r="AT8" s="14">
        <v>20.405506687300363</v>
      </c>
      <c r="AU8" s="10">
        <v>22686907</v>
      </c>
      <c r="AV8" s="11">
        <v>4501393.3646600004</v>
      </c>
      <c r="AW8" s="31">
        <v>19.841370904636761</v>
      </c>
      <c r="AX8" s="12">
        <v>6199011.5386799965</v>
      </c>
      <c r="AY8" s="31">
        <v>27.324181029525075</v>
      </c>
      <c r="AZ8" s="13">
        <v>10700404.903339997</v>
      </c>
      <c r="BA8" s="14">
        <v>47.16555193416184</v>
      </c>
      <c r="BB8" s="10">
        <v>27781937</v>
      </c>
      <c r="BC8" s="11">
        <v>6180517.7719999999</v>
      </c>
      <c r="BD8" s="31">
        <v>22.246532961326633</v>
      </c>
      <c r="BE8" s="12">
        <v>6819001.9739599992</v>
      </c>
      <c r="BF8" s="31">
        <v>24.544731974447998</v>
      </c>
      <c r="BG8" s="13">
        <v>12999519.745959999</v>
      </c>
      <c r="BH8" s="14">
        <v>46.791264935774635</v>
      </c>
      <c r="BI8" s="10">
        <v>5095030</v>
      </c>
      <c r="BJ8" s="49">
        <v>22.458019508785398</v>
      </c>
      <c r="BK8" s="11">
        <v>1679124.4073399995</v>
      </c>
      <c r="BL8" s="49">
        <v>37.302325553741674</v>
      </c>
      <c r="BM8" s="12">
        <v>619990.43528000265</v>
      </c>
      <c r="BN8" s="33">
        <v>10.001440252392593</v>
      </c>
      <c r="BO8" s="33">
        <v>2299114.8426200021</v>
      </c>
      <c r="BP8" s="14">
        <v>21.486241533741985</v>
      </c>
    </row>
    <row r="9" spans="2:68" s="37" customFormat="1" ht="15" customHeight="1" x14ac:dyDescent="0.2">
      <c r="B9" s="40" t="s">
        <v>17</v>
      </c>
      <c r="C9" s="10">
        <v>1031402.6660000001</v>
      </c>
      <c r="D9" s="11">
        <v>321186.21699999995</v>
      </c>
      <c r="E9" s="31">
        <v>31.140720068683624</v>
      </c>
      <c r="F9" s="12">
        <v>294217.62700000009</v>
      </c>
      <c r="G9" s="31">
        <v>28.525971155478867</v>
      </c>
      <c r="H9" s="13">
        <v>615403.84400000004</v>
      </c>
      <c r="I9" s="14">
        <v>59.666691224162491</v>
      </c>
      <c r="J9" s="10">
        <v>1130000</v>
      </c>
      <c r="K9" s="11">
        <v>356433.25900000002</v>
      </c>
      <c r="L9" s="31">
        <v>31.542766283185841</v>
      </c>
      <c r="M9" s="12">
        <v>357412.73200000002</v>
      </c>
      <c r="N9" s="31">
        <v>31.629445309734511</v>
      </c>
      <c r="O9" s="13">
        <v>713845.99100000004</v>
      </c>
      <c r="P9" s="14">
        <v>63.172211592920355</v>
      </c>
      <c r="Q9" s="10">
        <v>98597.333999999915</v>
      </c>
      <c r="R9" s="49">
        <v>9.5595384082514965</v>
      </c>
      <c r="S9" s="11">
        <v>35247.042000000074</v>
      </c>
      <c r="T9" s="49">
        <v>10.974020718952607</v>
      </c>
      <c r="U9" s="12">
        <v>63195.104999999923</v>
      </c>
      <c r="V9" s="33">
        <v>21.479034293210415</v>
      </c>
      <c r="W9" s="33">
        <v>98442.146999999997</v>
      </c>
      <c r="X9" s="14">
        <v>15.99634905757917</v>
      </c>
      <c r="Y9" s="10">
        <v>30734400.651999999</v>
      </c>
      <c r="Z9" s="11">
        <v>6058614.2939999998</v>
      </c>
      <c r="AA9" s="31">
        <v>19.712810939769355</v>
      </c>
      <c r="AB9" s="12">
        <v>9049908.862999998</v>
      </c>
      <c r="AC9" s="31">
        <v>29.445535527015675</v>
      </c>
      <c r="AD9" s="13">
        <v>15108523.156999998</v>
      </c>
      <c r="AE9" s="14">
        <v>49.158346466785034</v>
      </c>
      <c r="AF9" s="10">
        <v>33168252.932999998</v>
      </c>
      <c r="AG9" s="11">
        <v>7007688.7110000001</v>
      </c>
      <c r="AH9" s="31">
        <v>21.127699204282958</v>
      </c>
      <c r="AI9" s="12">
        <v>11706094.551999999</v>
      </c>
      <c r="AJ9" s="31">
        <v>35.293069477148393</v>
      </c>
      <c r="AK9" s="13">
        <v>18713783.263</v>
      </c>
      <c r="AL9" s="14">
        <v>56.420768681431355</v>
      </c>
      <c r="AM9" s="10">
        <v>2433852.2809999995</v>
      </c>
      <c r="AN9" s="49">
        <v>7.9189840353747707</v>
      </c>
      <c r="AO9" s="11">
        <v>949074.41700000037</v>
      </c>
      <c r="AP9" s="49">
        <v>15.664876008692168</v>
      </c>
      <c r="AQ9" s="12">
        <v>2656185.6890000012</v>
      </c>
      <c r="AR9" s="33">
        <v>29.350413680514009</v>
      </c>
      <c r="AS9" s="33">
        <v>3605260.1060000025</v>
      </c>
      <c r="AT9" s="14">
        <v>23.862425655611702</v>
      </c>
      <c r="AU9" s="10">
        <v>31765803.318</v>
      </c>
      <c r="AV9" s="11">
        <v>6379800.5109999999</v>
      </c>
      <c r="AW9" s="31">
        <v>20.083863288874877</v>
      </c>
      <c r="AX9" s="12">
        <v>9344126.4899999984</v>
      </c>
      <c r="AY9" s="31">
        <v>29.415678226230078</v>
      </c>
      <c r="AZ9" s="13">
        <v>15723927.000999998</v>
      </c>
      <c r="BA9" s="14">
        <v>49.499541515104958</v>
      </c>
      <c r="BB9" s="10">
        <v>37735489</v>
      </c>
      <c r="BC9" s="11">
        <v>7364121.9699999997</v>
      </c>
      <c r="BD9" s="31">
        <v>19.51510942391657</v>
      </c>
      <c r="BE9" s="12">
        <v>12063507.284</v>
      </c>
      <c r="BF9" s="31">
        <v>31.968599330990514</v>
      </c>
      <c r="BG9" s="13">
        <v>19427629.254000001</v>
      </c>
      <c r="BH9" s="14">
        <v>51.483708754907084</v>
      </c>
      <c r="BI9" s="10">
        <v>5969685.682</v>
      </c>
      <c r="BJ9" s="49">
        <v>18.792805654051552</v>
      </c>
      <c r="BK9" s="11">
        <v>984321.4589999998</v>
      </c>
      <c r="BL9" s="49">
        <v>15.428718457620121</v>
      </c>
      <c r="BM9" s="12">
        <v>2719380.7940000016</v>
      </c>
      <c r="BN9" s="33">
        <v>29.102568302240545</v>
      </c>
      <c r="BO9" s="33">
        <v>3703702.2530000024</v>
      </c>
      <c r="BP9" s="14">
        <v>23.554562754994073</v>
      </c>
    </row>
    <row r="10" spans="2:68" s="37" customFormat="1" ht="15" customHeight="1" x14ac:dyDescent="0.2">
      <c r="B10" s="40" t="s">
        <v>18</v>
      </c>
      <c r="C10" s="10">
        <v>1421818.6800000002</v>
      </c>
      <c r="D10" s="11">
        <v>351139.22399999993</v>
      </c>
      <c r="E10" s="31">
        <v>24.6964840833291</v>
      </c>
      <c r="F10" s="12">
        <v>381887.64300000016</v>
      </c>
      <c r="G10" s="31">
        <v>26.859095915099395</v>
      </c>
      <c r="H10" s="13">
        <v>733026.86700000009</v>
      </c>
      <c r="I10" s="14">
        <v>51.555579998428492</v>
      </c>
      <c r="J10" s="10">
        <v>1667287.693</v>
      </c>
      <c r="K10" s="11">
        <v>416123.40700000001</v>
      </c>
      <c r="L10" s="31">
        <v>24.958104635874619</v>
      </c>
      <c r="M10" s="12">
        <v>519691.011</v>
      </c>
      <c r="N10" s="31">
        <v>31.169846282791458</v>
      </c>
      <c r="O10" s="13">
        <v>935814.41799999995</v>
      </c>
      <c r="P10" s="14">
        <v>56.12795091866608</v>
      </c>
      <c r="Q10" s="10">
        <v>245469.0129999998</v>
      </c>
      <c r="R10" s="49">
        <v>17.264438599160883</v>
      </c>
      <c r="S10" s="11">
        <v>64984.183000000077</v>
      </c>
      <c r="T10" s="49">
        <v>18.506671587335994</v>
      </c>
      <c r="U10" s="12">
        <v>137803.36799999984</v>
      </c>
      <c r="V10" s="33">
        <v>36.084793662726547</v>
      </c>
      <c r="W10" s="33">
        <v>202787.55099999986</v>
      </c>
      <c r="X10" s="14">
        <v>27.664409059102034</v>
      </c>
      <c r="Y10" s="10">
        <v>63471323.488000005</v>
      </c>
      <c r="Z10" s="11">
        <v>10070452.911870001</v>
      </c>
      <c r="AA10" s="31">
        <v>15.866146093162744</v>
      </c>
      <c r="AB10" s="12">
        <v>10998614.170129998</v>
      </c>
      <c r="AC10" s="31">
        <v>17.328477752964162</v>
      </c>
      <c r="AD10" s="13">
        <v>21069067.081999999</v>
      </c>
      <c r="AE10" s="14">
        <v>33.194623846126909</v>
      </c>
      <c r="AF10" s="10">
        <v>84243257.047999993</v>
      </c>
      <c r="AG10" s="11">
        <v>13910062.179</v>
      </c>
      <c r="AH10" s="31">
        <v>16.511781080679665</v>
      </c>
      <c r="AI10" s="12">
        <v>27669684.420000002</v>
      </c>
      <c r="AJ10" s="31">
        <v>32.844984144231752</v>
      </c>
      <c r="AK10" s="13">
        <v>41579746.598999999</v>
      </c>
      <c r="AL10" s="14">
        <v>49.356765224911413</v>
      </c>
      <c r="AM10" s="10">
        <v>20771933.559999987</v>
      </c>
      <c r="AN10" s="49">
        <v>32.726485629257695</v>
      </c>
      <c r="AO10" s="11">
        <v>3839609.2671299987</v>
      </c>
      <c r="AP10" s="49">
        <v>38.12747351814005</v>
      </c>
      <c r="AQ10" s="12">
        <v>16671070.249870004</v>
      </c>
      <c r="AR10" s="33">
        <v>151.57428010471762</v>
      </c>
      <c r="AS10" s="33">
        <v>20510679.517000001</v>
      </c>
      <c r="AT10" s="14">
        <v>97.349728097467363</v>
      </c>
      <c r="AU10" s="10">
        <v>64893142.168000005</v>
      </c>
      <c r="AV10" s="11">
        <v>10421592.13587</v>
      </c>
      <c r="AW10" s="31">
        <v>16.059620150446463</v>
      </c>
      <c r="AX10" s="12">
        <v>11380501.813129997</v>
      </c>
      <c r="AY10" s="31">
        <v>17.537295056028171</v>
      </c>
      <c r="AZ10" s="13">
        <v>21802093.948999997</v>
      </c>
      <c r="BA10" s="14">
        <v>33.596915206474634</v>
      </c>
      <c r="BB10" s="10">
        <v>88720013</v>
      </c>
      <c r="BC10" s="11">
        <v>14326185.585999999</v>
      </c>
      <c r="BD10" s="31">
        <v>16.147636932830476</v>
      </c>
      <c r="BE10" s="12">
        <v>28189375.431000002</v>
      </c>
      <c r="BF10" s="31">
        <v>31.773412196186218</v>
      </c>
      <c r="BG10" s="13">
        <v>42515561.016999997</v>
      </c>
      <c r="BH10" s="14">
        <v>47.921049129016694</v>
      </c>
      <c r="BI10" s="10">
        <v>23826870.831999995</v>
      </c>
      <c r="BJ10" s="49">
        <v>36.717086021686676</v>
      </c>
      <c r="BK10" s="11">
        <v>3904593.4501299988</v>
      </c>
      <c r="BL10" s="49">
        <v>37.466381328538155</v>
      </c>
      <c r="BM10" s="12">
        <v>16808873.617870003</v>
      </c>
      <c r="BN10" s="33">
        <v>147.69887913446087</v>
      </c>
      <c r="BO10" s="33">
        <v>20713467.068</v>
      </c>
      <c r="BP10" s="14">
        <v>95.006778323464985</v>
      </c>
    </row>
    <row r="11" spans="2:68" s="37" customFormat="1" ht="15" customHeight="1" x14ac:dyDescent="0.2">
      <c r="B11" s="40" t="s">
        <v>19</v>
      </c>
      <c r="C11" s="10">
        <v>1440931.503</v>
      </c>
      <c r="D11" s="11">
        <v>594364.74499999988</v>
      </c>
      <c r="E11" s="31">
        <v>41.248646709613915</v>
      </c>
      <c r="F11" s="12">
        <v>355804.00000000023</v>
      </c>
      <c r="G11" s="31">
        <v>24.692638009455763</v>
      </c>
      <c r="H11" s="13">
        <v>950168.74500000011</v>
      </c>
      <c r="I11" s="14">
        <v>65.941284719069685</v>
      </c>
      <c r="J11" s="10">
        <v>2396672</v>
      </c>
      <c r="K11" s="11">
        <v>400574.41800000001</v>
      </c>
      <c r="L11" s="31">
        <v>16.713777187700277</v>
      </c>
      <c r="M11" s="12">
        <v>602133.22199999995</v>
      </c>
      <c r="N11" s="31">
        <v>25.123722478503524</v>
      </c>
      <c r="O11" s="13">
        <v>1002707.64</v>
      </c>
      <c r="P11" s="14">
        <v>41.837499666203804</v>
      </c>
      <c r="Q11" s="10">
        <v>955740.49699999997</v>
      </c>
      <c r="R11" s="49">
        <v>66.327961808743936</v>
      </c>
      <c r="S11" s="11">
        <v>-193790.32699999987</v>
      </c>
      <c r="T11" s="49">
        <v>-32.604613350679124</v>
      </c>
      <c r="U11" s="12">
        <v>246329.22199999972</v>
      </c>
      <c r="V11" s="33">
        <v>69.231718024530238</v>
      </c>
      <c r="W11" s="33">
        <v>52538.894999999902</v>
      </c>
      <c r="X11" s="14">
        <v>5.5294278281064591</v>
      </c>
      <c r="Y11" s="10">
        <v>58537277.328999996</v>
      </c>
      <c r="Z11" s="11">
        <v>13688604.353</v>
      </c>
      <c r="AA11" s="31">
        <v>23.384422674914056</v>
      </c>
      <c r="AB11" s="12">
        <v>17938289.27</v>
      </c>
      <c r="AC11" s="31">
        <v>30.644215256511732</v>
      </c>
      <c r="AD11" s="13">
        <v>31626893.623</v>
      </c>
      <c r="AE11" s="14">
        <v>54.028637931425784</v>
      </c>
      <c r="AF11" s="10">
        <v>91281781</v>
      </c>
      <c r="AG11" s="11">
        <v>18853499.247000001</v>
      </c>
      <c r="AH11" s="31">
        <v>20.654175499708973</v>
      </c>
      <c r="AI11" s="12">
        <v>20091315.493999999</v>
      </c>
      <c r="AJ11" s="31">
        <v>22.010214167490883</v>
      </c>
      <c r="AK11" s="13">
        <v>38944814.740999997</v>
      </c>
      <c r="AL11" s="14">
        <v>42.664389667199856</v>
      </c>
      <c r="AM11" s="10">
        <v>32744503.671000004</v>
      </c>
      <c r="AN11" s="49">
        <v>55.937865861038304</v>
      </c>
      <c r="AO11" s="11">
        <v>5164894.8940000013</v>
      </c>
      <c r="AP11" s="49">
        <v>37.731347629081419</v>
      </c>
      <c r="AQ11" s="12">
        <v>2153026.2239999995</v>
      </c>
      <c r="AR11" s="33">
        <v>12.002405533735711</v>
      </c>
      <c r="AS11" s="33">
        <v>7317921.117999997</v>
      </c>
      <c r="AT11" s="14">
        <v>23.138286058793302</v>
      </c>
      <c r="AU11" s="10">
        <v>62612691.999999993</v>
      </c>
      <c r="AV11" s="11">
        <v>14282969.097999999</v>
      </c>
      <c r="AW11" s="31">
        <v>22.811619564288979</v>
      </c>
      <c r="AX11" s="12">
        <v>18294093.270000003</v>
      </c>
      <c r="AY11" s="31">
        <v>29.217867313547234</v>
      </c>
      <c r="AZ11" s="13">
        <v>32577062.368000001</v>
      </c>
      <c r="BA11" s="14">
        <v>52.02948687783622</v>
      </c>
      <c r="BB11" s="10">
        <v>93678453</v>
      </c>
      <c r="BC11" s="11">
        <v>19254073.664999999</v>
      </c>
      <c r="BD11" s="31">
        <v>20.553364245884804</v>
      </c>
      <c r="BE11" s="12">
        <v>20693448.715999998</v>
      </c>
      <c r="BF11" s="31">
        <v>22.089870245829101</v>
      </c>
      <c r="BG11" s="13">
        <v>39947522.380999997</v>
      </c>
      <c r="BH11" s="14">
        <v>42.643234491713905</v>
      </c>
      <c r="BI11" s="10">
        <v>31065761.000000007</v>
      </c>
      <c r="BJ11" s="49">
        <v>49.615756818122456</v>
      </c>
      <c r="BK11" s="11">
        <v>4971104.5669999998</v>
      </c>
      <c r="BL11" s="49">
        <v>34.804420095651459</v>
      </c>
      <c r="BM11" s="12">
        <v>2399355.4459999949</v>
      </c>
      <c r="BN11" s="33">
        <v>13.115465252025549</v>
      </c>
      <c r="BO11" s="33">
        <v>7370460.0129999965</v>
      </c>
      <c r="BP11" s="14">
        <v>22.624691968051415</v>
      </c>
    </row>
    <row r="12" spans="2:68" s="37" customFormat="1" ht="15" customHeight="1" x14ac:dyDescent="0.2">
      <c r="B12" s="40" t="s">
        <v>20</v>
      </c>
      <c r="C12" s="10">
        <v>908071.74</v>
      </c>
      <c r="D12" s="11">
        <v>234629.03800000006</v>
      </c>
      <c r="E12" s="31">
        <v>25.838160980541037</v>
      </c>
      <c r="F12" s="12">
        <v>309141.91800000006</v>
      </c>
      <c r="G12" s="31">
        <v>34.043776981761383</v>
      </c>
      <c r="H12" s="13">
        <v>543770.95600000012</v>
      </c>
      <c r="I12" s="14">
        <v>59.881937962302423</v>
      </c>
      <c r="J12" s="10">
        <v>1423315.625</v>
      </c>
      <c r="K12" s="11">
        <v>304411.12400000001</v>
      </c>
      <c r="L12" s="31">
        <v>21.387464498606906</v>
      </c>
      <c r="M12" s="12">
        <v>642109.50800000003</v>
      </c>
      <c r="N12" s="31">
        <v>45.113641466558057</v>
      </c>
      <c r="O12" s="13">
        <v>946520.63199999998</v>
      </c>
      <c r="P12" s="14">
        <v>66.501105965164967</v>
      </c>
      <c r="Q12" s="10">
        <v>515243.88500000001</v>
      </c>
      <c r="R12" s="49">
        <v>56.74043826096824</v>
      </c>
      <c r="S12" s="11">
        <v>69782.085999999952</v>
      </c>
      <c r="T12" s="49">
        <v>29.741453400154132</v>
      </c>
      <c r="U12" s="12">
        <v>332967.58999999997</v>
      </c>
      <c r="V12" s="33">
        <v>107.70703376434376</v>
      </c>
      <c r="W12" s="33">
        <v>402749.67599999986</v>
      </c>
      <c r="X12" s="14">
        <v>74.066051442438535</v>
      </c>
      <c r="Y12" s="10">
        <v>36999374.417000003</v>
      </c>
      <c r="Z12" s="11">
        <v>8352429.6797399996</v>
      </c>
      <c r="AA12" s="31">
        <v>22.574515951551689</v>
      </c>
      <c r="AB12" s="12">
        <v>9984825.034260001</v>
      </c>
      <c r="AC12" s="31">
        <v>26.986469883859172</v>
      </c>
      <c r="AD12" s="13">
        <v>18337254.714000002</v>
      </c>
      <c r="AE12" s="14">
        <v>49.560985835410861</v>
      </c>
      <c r="AF12" s="10">
        <v>41120835.761</v>
      </c>
      <c r="AG12" s="11">
        <v>4447463.9991000006</v>
      </c>
      <c r="AH12" s="31">
        <v>10.815597292207965</v>
      </c>
      <c r="AI12" s="12">
        <v>16436209.76399</v>
      </c>
      <c r="AJ12" s="31">
        <v>39.970514849259217</v>
      </c>
      <c r="AK12" s="13">
        <v>20883673.76309</v>
      </c>
      <c r="AL12" s="14">
        <v>50.786112141467186</v>
      </c>
      <c r="AM12" s="10">
        <v>4121461.3439999968</v>
      </c>
      <c r="AN12" s="49">
        <v>11.139273052428477</v>
      </c>
      <c r="AO12" s="11">
        <v>-3904965.680639999</v>
      </c>
      <c r="AP12" s="49">
        <v>-46.752452045325754</v>
      </c>
      <c r="AQ12" s="12">
        <v>6451384.7297299989</v>
      </c>
      <c r="AR12" s="33">
        <v>64.611895627554432</v>
      </c>
      <c r="AS12" s="33">
        <v>2546419.049089998</v>
      </c>
      <c r="AT12" s="14">
        <v>13.886588198755156</v>
      </c>
      <c r="AU12" s="10">
        <v>38110874.417000003</v>
      </c>
      <c r="AV12" s="11">
        <v>8587058.7177399993</v>
      </c>
      <c r="AW12" s="31">
        <v>22.531780886952298</v>
      </c>
      <c r="AX12" s="12">
        <v>10293966.952260002</v>
      </c>
      <c r="AY12" s="31">
        <v>27.01057666540499</v>
      </c>
      <c r="AZ12" s="13">
        <v>18881025.670000002</v>
      </c>
      <c r="BA12" s="14">
        <v>49.542357552357288</v>
      </c>
      <c r="BB12" s="10">
        <v>48049586</v>
      </c>
      <c r="BC12" s="11">
        <v>4751875.1231000004</v>
      </c>
      <c r="BD12" s="31">
        <v>9.8895235499011385</v>
      </c>
      <c r="BE12" s="12">
        <v>17078319.271990001</v>
      </c>
      <c r="BF12" s="31">
        <v>35.543114298612274</v>
      </c>
      <c r="BG12" s="13">
        <v>21830194.395089999</v>
      </c>
      <c r="BH12" s="14">
        <v>45.432637848513409</v>
      </c>
      <c r="BI12" s="10">
        <v>9938711.5829999968</v>
      </c>
      <c r="BJ12" s="49">
        <v>26.078413930504478</v>
      </c>
      <c r="BK12" s="11">
        <v>-3835183.5946399989</v>
      </c>
      <c r="BL12" s="49">
        <v>-44.662366017329028</v>
      </c>
      <c r="BM12" s="12">
        <v>6784352.3197299987</v>
      </c>
      <c r="BN12" s="33">
        <v>65.906101614601738</v>
      </c>
      <c r="BO12" s="33">
        <v>2949168.7250899971</v>
      </c>
      <c r="BP12" s="14">
        <v>15.619748506437981</v>
      </c>
    </row>
    <row r="13" spans="2:68" s="37" customFormat="1" ht="15" customHeight="1" x14ac:dyDescent="0.2">
      <c r="B13" s="40" t="s">
        <v>21</v>
      </c>
      <c r="C13" s="10">
        <v>675541.76500000001</v>
      </c>
      <c r="D13" s="11">
        <v>175515.864</v>
      </c>
      <c r="E13" s="31">
        <v>25.981497087748529</v>
      </c>
      <c r="F13" s="12">
        <v>243808.95799999993</v>
      </c>
      <c r="G13" s="31">
        <v>36.090878555821035</v>
      </c>
      <c r="H13" s="13">
        <v>419324.82199999993</v>
      </c>
      <c r="I13" s="14">
        <v>62.072375643569558</v>
      </c>
      <c r="J13" s="10">
        <v>810925.66500000004</v>
      </c>
      <c r="K13" s="11">
        <v>183208.40400000001</v>
      </c>
      <c r="L13" s="31">
        <v>22.592502852897127</v>
      </c>
      <c r="M13" s="12">
        <v>324843.20500000002</v>
      </c>
      <c r="N13" s="31">
        <v>40.058320881976279</v>
      </c>
      <c r="O13" s="13">
        <v>508051.609</v>
      </c>
      <c r="P13" s="14">
        <v>62.650823734873406</v>
      </c>
      <c r="Q13" s="10">
        <v>135383.90000000002</v>
      </c>
      <c r="R13" s="49">
        <v>20.040789039890083</v>
      </c>
      <c r="S13" s="11">
        <v>7692.5400000000081</v>
      </c>
      <c r="T13" s="49">
        <v>4.3828174984798007</v>
      </c>
      <c r="U13" s="12">
        <v>81034.24700000009</v>
      </c>
      <c r="V13" s="33">
        <v>33.236780003793015</v>
      </c>
      <c r="W13" s="33">
        <v>88726.787000000069</v>
      </c>
      <c r="X13" s="14">
        <v>21.159440687725393</v>
      </c>
      <c r="Y13" s="10">
        <v>79617332</v>
      </c>
      <c r="Z13" s="11">
        <v>13560689.060999999</v>
      </c>
      <c r="AA13" s="31">
        <v>17.03233293599941</v>
      </c>
      <c r="AB13" s="12">
        <v>27898727.759000011</v>
      </c>
      <c r="AC13" s="31">
        <v>35.041023176963542</v>
      </c>
      <c r="AD13" s="13">
        <v>41459416.820000008</v>
      </c>
      <c r="AE13" s="14">
        <v>52.073356112962955</v>
      </c>
      <c r="AF13" s="10">
        <v>101711263.168</v>
      </c>
      <c r="AG13" s="11">
        <v>20675706.728</v>
      </c>
      <c r="AH13" s="31">
        <v>20.327843823794836</v>
      </c>
      <c r="AI13" s="12">
        <v>52098779.436999999</v>
      </c>
      <c r="AJ13" s="31">
        <v>51.22223224280151</v>
      </c>
      <c r="AK13" s="13">
        <v>72774486.165000007</v>
      </c>
      <c r="AL13" s="14">
        <v>71.550076066596361</v>
      </c>
      <c r="AM13" s="10">
        <v>22093931.167999998</v>
      </c>
      <c r="AN13" s="49">
        <v>27.750152652691245</v>
      </c>
      <c r="AO13" s="11">
        <v>7115017.6670000013</v>
      </c>
      <c r="AP13" s="49">
        <v>52.467965565721201</v>
      </c>
      <c r="AQ13" s="12">
        <v>24200051.677999988</v>
      </c>
      <c r="AR13" s="33">
        <v>86.74249194102822</v>
      </c>
      <c r="AS13" s="33">
        <v>31315069.344999999</v>
      </c>
      <c r="AT13" s="14">
        <v>75.531861629789304</v>
      </c>
      <c r="AU13" s="10">
        <v>80292873.765000001</v>
      </c>
      <c r="AV13" s="11">
        <v>13736204.924999999</v>
      </c>
      <c r="AW13" s="31">
        <v>17.107626469072361</v>
      </c>
      <c r="AX13" s="12">
        <v>28142536.717000008</v>
      </c>
      <c r="AY13" s="31">
        <v>35.049856104748685</v>
      </c>
      <c r="AZ13" s="13">
        <v>41878741.642000005</v>
      </c>
      <c r="BA13" s="14">
        <v>52.157482573821042</v>
      </c>
      <c r="BB13" s="10">
        <v>107283213</v>
      </c>
      <c r="BC13" s="11">
        <v>20858915.131999999</v>
      </c>
      <c r="BD13" s="31">
        <v>19.442850888516919</v>
      </c>
      <c r="BE13" s="12">
        <v>52423622.641999997</v>
      </c>
      <c r="BF13" s="31">
        <v>48.86470229224026</v>
      </c>
      <c r="BG13" s="13">
        <v>73282537.774000004</v>
      </c>
      <c r="BH13" s="14">
        <v>68.307553180757168</v>
      </c>
      <c r="BI13" s="10">
        <v>26990339.234999999</v>
      </c>
      <c r="BJ13" s="49">
        <v>33.614862651441427</v>
      </c>
      <c r="BK13" s="11">
        <v>7122710.2070000004</v>
      </c>
      <c r="BL13" s="49">
        <v>51.853552315870111</v>
      </c>
      <c r="BM13" s="12">
        <v>24281085.92499999</v>
      </c>
      <c r="BN13" s="33">
        <v>86.278952637317019</v>
      </c>
      <c r="BO13" s="33">
        <v>31403796.131999999</v>
      </c>
      <c r="BP13" s="14">
        <v>74.987439690655052</v>
      </c>
    </row>
    <row r="14" spans="2:68" s="37" customFormat="1" ht="15" customHeight="1" x14ac:dyDescent="0.2">
      <c r="B14" s="40" t="s">
        <v>22</v>
      </c>
      <c r="C14" s="10">
        <v>2867626.4079999998</v>
      </c>
      <c r="D14" s="11">
        <v>393878.81180000014</v>
      </c>
      <c r="E14" s="31">
        <v>13.735360042060268</v>
      </c>
      <c r="F14" s="12">
        <v>652619.97319999989</v>
      </c>
      <c r="G14" s="31">
        <v>22.758193723538898</v>
      </c>
      <c r="H14" s="13">
        <v>1046498.785</v>
      </c>
      <c r="I14" s="14">
        <v>36.493553765599167</v>
      </c>
      <c r="J14" s="10">
        <v>2741918.8849999998</v>
      </c>
      <c r="K14" s="11">
        <v>542571.69072000007</v>
      </c>
      <c r="L14" s="31">
        <v>19.78802851128107</v>
      </c>
      <c r="M14" s="12">
        <v>1464889.01028</v>
      </c>
      <c r="N14" s="31">
        <v>53.425687327727054</v>
      </c>
      <c r="O14" s="13">
        <v>2007460.7009999999</v>
      </c>
      <c r="P14" s="14">
        <v>73.213715839008131</v>
      </c>
      <c r="Q14" s="10">
        <v>-125707.52300000004</v>
      </c>
      <c r="R14" s="49">
        <v>-4.3836785241377951</v>
      </c>
      <c r="S14" s="11">
        <v>148692.87891999993</v>
      </c>
      <c r="T14" s="49">
        <v>37.75092095979555</v>
      </c>
      <c r="U14" s="12">
        <v>812269.03708000015</v>
      </c>
      <c r="V14" s="33">
        <v>124.46279158408085</v>
      </c>
      <c r="W14" s="33">
        <v>960961.91599999985</v>
      </c>
      <c r="X14" s="14">
        <v>91.826376654608339</v>
      </c>
      <c r="Y14" s="10">
        <v>78505440.582000002</v>
      </c>
      <c r="Z14" s="11">
        <v>11620940.60832</v>
      </c>
      <c r="AA14" s="31">
        <v>14.802720069040015</v>
      </c>
      <c r="AB14" s="12">
        <v>27026327.575680003</v>
      </c>
      <c r="AC14" s="31">
        <v>34.426056812521978</v>
      </c>
      <c r="AD14" s="13">
        <v>38647268.184</v>
      </c>
      <c r="AE14" s="14">
        <v>49.228776881561984</v>
      </c>
      <c r="AF14" s="10">
        <v>112655327.875</v>
      </c>
      <c r="AG14" s="11">
        <v>14964877.515280001</v>
      </c>
      <c r="AH14" s="31">
        <v>13.283772545480243</v>
      </c>
      <c r="AI14" s="12">
        <v>42837218.824720003</v>
      </c>
      <c r="AJ14" s="31">
        <v>38.025026985187317</v>
      </c>
      <c r="AK14" s="13">
        <v>57802096.340000004</v>
      </c>
      <c r="AL14" s="14">
        <v>51.308799530667557</v>
      </c>
      <c r="AM14" s="10">
        <v>34149887.292999998</v>
      </c>
      <c r="AN14" s="49">
        <v>43.500026290954921</v>
      </c>
      <c r="AO14" s="11">
        <v>3343936.9069600012</v>
      </c>
      <c r="AP14" s="49">
        <v>28.775096781459442</v>
      </c>
      <c r="AQ14" s="12">
        <v>15810891.24904</v>
      </c>
      <c r="AR14" s="33">
        <v>58.501811630773091</v>
      </c>
      <c r="AS14" s="33">
        <v>19154828.156000003</v>
      </c>
      <c r="AT14" s="14">
        <v>49.563213795095919</v>
      </c>
      <c r="AU14" s="10">
        <v>85560000.000000015</v>
      </c>
      <c r="AV14" s="11">
        <v>12014819.420119999</v>
      </c>
      <c r="AW14" s="31">
        <v>14.042565942169235</v>
      </c>
      <c r="AX14" s="12">
        <v>27678947.548879996</v>
      </c>
      <c r="AY14" s="31">
        <v>32.350336078634868</v>
      </c>
      <c r="AZ14" s="13">
        <v>39693766.968999997</v>
      </c>
      <c r="BA14" s="14">
        <v>46.392902020804101</v>
      </c>
      <c r="BB14" s="10">
        <v>122337630</v>
      </c>
      <c r="BC14" s="11">
        <v>15507449.206</v>
      </c>
      <c r="BD14" s="31">
        <v>12.675943784426755</v>
      </c>
      <c r="BE14" s="12">
        <v>44302107.835000001</v>
      </c>
      <c r="BF14" s="31">
        <v>36.212985191065087</v>
      </c>
      <c r="BG14" s="13">
        <v>59809557.041000001</v>
      </c>
      <c r="BH14" s="14">
        <v>48.888928975491844</v>
      </c>
      <c r="BI14" s="10">
        <v>36777629.999999985</v>
      </c>
      <c r="BJ14" s="49">
        <v>42.984607293127603</v>
      </c>
      <c r="BK14" s="11">
        <v>3492629.7858800013</v>
      </c>
      <c r="BL14" s="49">
        <v>29.069348974411124</v>
      </c>
      <c r="BM14" s="12">
        <v>16623160.286120005</v>
      </c>
      <c r="BN14" s="33">
        <v>60.057053313765337</v>
      </c>
      <c r="BO14" s="33">
        <v>20115790.072000004</v>
      </c>
      <c r="BP14" s="14">
        <v>50.677452930355585</v>
      </c>
    </row>
    <row r="15" spans="2:68" s="37" customFormat="1" ht="15" customHeight="1" x14ac:dyDescent="0.2">
      <c r="B15" s="40" t="s">
        <v>23</v>
      </c>
      <c r="C15" s="10">
        <v>1034262.7859999998</v>
      </c>
      <c r="D15" s="11">
        <v>259489.26599999995</v>
      </c>
      <c r="E15" s="31">
        <v>25.089297373211298</v>
      </c>
      <c r="F15" s="12">
        <v>344366.3690000003</v>
      </c>
      <c r="G15" s="31">
        <v>33.295829035078548</v>
      </c>
      <c r="H15" s="13">
        <v>603855.63500000024</v>
      </c>
      <c r="I15" s="14">
        <v>58.385126408289842</v>
      </c>
      <c r="J15" s="10">
        <v>2412370.702</v>
      </c>
      <c r="K15" s="11">
        <v>432908.185</v>
      </c>
      <c r="L15" s="31">
        <v>17.94534250648514</v>
      </c>
      <c r="M15" s="12">
        <v>1246260.5360000001</v>
      </c>
      <c r="N15" s="31">
        <v>51.661236598785386</v>
      </c>
      <c r="O15" s="13">
        <v>1679168.7209999999</v>
      </c>
      <c r="P15" s="14">
        <v>69.606579105270526</v>
      </c>
      <c r="Q15" s="10">
        <v>1378107.9160000002</v>
      </c>
      <c r="R15" s="49">
        <v>133.24543188195116</v>
      </c>
      <c r="S15" s="11">
        <v>173418.91900000005</v>
      </c>
      <c r="T15" s="49">
        <v>66.830864210005544</v>
      </c>
      <c r="U15" s="12">
        <v>901894.16699999978</v>
      </c>
      <c r="V15" s="33">
        <v>261.89960698514057</v>
      </c>
      <c r="W15" s="33">
        <v>1075313.0859999997</v>
      </c>
      <c r="X15" s="14">
        <v>178.07453034697593</v>
      </c>
      <c r="Y15" s="10">
        <v>31593853.222999997</v>
      </c>
      <c r="Z15" s="11">
        <v>5059336.3010000009</v>
      </c>
      <c r="AA15" s="31">
        <v>16.013672866331024</v>
      </c>
      <c r="AB15" s="12">
        <v>12888760.499</v>
      </c>
      <c r="AC15" s="31">
        <v>40.795152170983421</v>
      </c>
      <c r="AD15" s="13">
        <v>17948096.800000001</v>
      </c>
      <c r="AE15" s="14">
        <v>56.808825037314449</v>
      </c>
      <c r="AF15" s="10">
        <v>41446998.553999998</v>
      </c>
      <c r="AG15" s="11">
        <v>7118602.9450000003</v>
      </c>
      <c r="AH15" s="31">
        <v>17.175195293636026</v>
      </c>
      <c r="AI15" s="12">
        <v>16346833.354</v>
      </c>
      <c r="AJ15" s="31">
        <v>39.440330842539105</v>
      </c>
      <c r="AK15" s="13">
        <v>23465436.298999999</v>
      </c>
      <c r="AL15" s="14">
        <v>56.615526136175134</v>
      </c>
      <c r="AM15" s="10">
        <v>9853145.3310000002</v>
      </c>
      <c r="AN15" s="49">
        <v>31.186906077752528</v>
      </c>
      <c r="AO15" s="11">
        <v>2059266.6439999994</v>
      </c>
      <c r="AP15" s="49">
        <v>40.702308000220818</v>
      </c>
      <c r="AQ15" s="12">
        <v>3458072.8550000004</v>
      </c>
      <c r="AR15" s="33">
        <v>26.830142861823695</v>
      </c>
      <c r="AS15" s="33">
        <v>5517339.498999998</v>
      </c>
      <c r="AT15" s="14">
        <v>30.740526756017928</v>
      </c>
      <c r="AU15" s="10">
        <v>34976503.999999993</v>
      </c>
      <c r="AV15" s="11">
        <v>5318825.5670000007</v>
      </c>
      <c r="AW15" s="31">
        <v>15.206853054839334</v>
      </c>
      <c r="AX15" s="12">
        <v>13233126.868000001</v>
      </c>
      <c r="AY15" s="31">
        <v>37.834332636560831</v>
      </c>
      <c r="AZ15" s="13">
        <v>18551952.435000002</v>
      </c>
      <c r="BA15" s="14">
        <v>53.041185691400159</v>
      </c>
      <c r="BB15" s="10">
        <v>45396827</v>
      </c>
      <c r="BC15" s="11">
        <v>7551511.1299999999</v>
      </c>
      <c r="BD15" s="31">
        <v>16.634447006615684</v>
      </c>
      <c r="BE15" s="12">
        <v>17593093.890000001</v>
      </c>
      <c r="BF15" s="31">
        <v>38.754016640854658</v>
      </c>
      <c r="BG15" s="13">
        <v>25144605.02</v>
      </c>
      <c r="BH15" s="14">
        <v>55.388463647470346</v>
      </c>
      <c r="BI15" s="10">
        <v>10420323.000000007</v>
      </c>
      <c r="BJ15" s="49">
        <v>29.79235145971138</v>
      </c>
      <c r="BK15" s="11">
        <v>2232685.5629999992</v>
      </c>
      <c r="BL15" s="49">
        <v>41.977040511582523</v>
      </c>
      <c r="BM15" s="12">
        <v>4359967.0219999999</v>
      </c>
      <c r="BN15" s="33">
        <v>32.947368112544567</v>
      </c>
      <c r="BO15" s="33">
        <v>6592652.5849999972</v>
      </c>
      <c r="BP15" s="14">
        <v>35.536165846147483</v>
      </c>
    </row>
    <row r="16" spans="2:68" s="37" customFormat="1" ht="15" customHeight="1" x14ac:dyDescent="0.2">
      <c r="B16" s="40" t="s">
        <v>24</v>
      </c>
      <c r="C16" s="10">
        <v>1471658.0049999999</v>
      </c>
      <c r="D16" s="11">
        <v>434195.73499999999</v>
      </c>
      <c r="E16" s="31">
        <v>29.503847600788202</v>
      </c>
      <c r="F16" s="12">
        <v>391810.96200000017</v>
      </c>
      <c r="G16" s="31">
        <v>26.623778124320413</v>
      </c>
      <c r="H16" s="13">
        <v>826006.69700000016</v>
      </c>
      <c r="I16" s="14">
        <v>56.127625725108608</v>
      </c>
      <c r="J16" s="10">
        <v>2624060.8029999998</v>
      </c>
      <c r="K16" s="11">
        <v>679927.22699999996</v>
      </c>
      <c r="L16" s="31">
        <v>25.911260372574528</v>
      </c>
      <c r="M16" s="12">
        <v>471605.02299999999</v>
      </c>
      <c r="N16" s="31">
        <v>17.972335948192587</v>
      </c>
      <c r="O16" s="13">
        <v>1151532.25</v>
      </c>
      <c r="P16" s="14">
        <v>43.883596320767118</v>
      </c>
      <c r="Q16" s="10">
        <v>1152402.798</v>
      </c>
      <c r="R16" s="49">
        <v>78.306426770668097</v>
      </c>
      <c r="S16" s="11">
        <v>245731.49199999997</v>
      </c>
      <c r="T16" s="49">
        <v>56.594635136155816</v>
      </c>
      <c r="U16" s="12">
        <v>79794.060999999812</v>
      </c>
      <c r="V16" s="33">
        <v>20.365448836012856</v>
      </c>
      <c r="W16" s="33">
        <v>325525.55299999984</v>
      </c>
      <c r="X16" s="14">
        <v>39.409553721814412</v>
      </c>
      <c r="Y16" s="10">
        <v>65947539</v>
      </c>
      <c r="Z16" s="11">
        <v>12425683.169999998</v>
      </c>
      <c r="AA16" s="31">
        <v>18.841769319094677</v>
      </c>
      <c r="AB16" s="12">
        <v>30172433.567000005</v>
      </c>
      <c r="AC16" s="31">
        <v>45.752175175179779</v>
      </c>
      <c r="AD16" s="13">
        <v>42598116.737000003</v>
      </c>
      <c r="AE16" s="14">
        <v>64.593944494274453</v>
      </c>
      <c r="AF16" s="10">
        <v>73408363.998999998</v>
      </c>
      <c r="AG16" s="11">
        <v>9913630.7050000001</v>
      </c>
      <c r="AH16" s="31">
        <v>13.504769981163248</v>
      </c>
      <c r="AI16" s="12">
        <v>26629604.309</v>
      </c>
      <c r="AJ16" s="31">
        <v>36.275981180240933</v>
      </c>
      <c r="AK16" s="13">
        <v>36543235.013999999</v>
      </c>
      <c r="AL16" s="14">
        <v>49.780751161404183</v>
      </c>
      <c r="AM16" s="10">
        <v>7460824.998999998</v>
      </c>
      <c r="AN16" s="49">
        <v>11.313272810680621</v>
      </c>
      <c r="AO16" s="11">
        <v>-2512052.464999998</v>
      </c>
      <c r="AP16" s="49">
        <v>-20.21661449621525</v>
      </c>
      <c r="AQ16" s="12">
        <v>-3542829.258000005</v>
      </c>
      <c r="AR16" s="33">
        <v>-11.741940702704355</v>
      </c>
      <c r="AS16" s="33">
        <v>-6054881.7230000049</v>
      </c>
      <c r="AT16" s="14">
        <v>-14.213965749666199</v>
      </c>
      <c r="AU16" s="10">
        <v>67776533</v>
      </c>
      <c r="AV16" s="11">
        <v>12859878.904999997</v>
      </c>
      <c r="AW16" s="31">
        <v>18.973940294349369</v>
      </c>
      <c r="AX16" s="12">
        <v>30564244.529000003</v>
      </c>
      <c r="AY16" s="31">
        <v>45.095615216847996</v>
      </c>
      <c r="AZ16" s="13">
        <v>43424123.434</v>
      </c>
      <c r="BA16" s="14">
        <v>64.069555511197365</v>
      </c>
      <c r="BB16" s="10">
        <v>76176065</v>
      </c>
      <c r="BC16" s="11">
        <v>10593557.932</v>
      </c>
      <c r="BD16" s="31">
        <v>13.906675189903812</v>
      </c>
      <c r="BE16" s="12">
        <v>27101209.331999999</v>
      </c>
      <c r="BF16" s="31">
        <v>35.577066539207557</v>
      </c>
      <c r="BG16" s="13">
        <v>37694767.263999999</v>
      </c>
      <c r="BH16" s="14">
        <v>49.483741729111372</v>
      </c>
      <c r="BI16" s="10">
        <v>8399532</v>
      </c>
      <c r="BJ16" s="49">
        <v>12.392979735331107</v>
      </c>
      <c r="BK16" s="11">
        <v>-2266320.9729999974</v>
      </c>
      <c r="BL16" s="49">
        <v>-17.623190620549607</v>
      </c>
      <c r="BM16" s="12">
        <v>-3463035.1970000044</v>
      </c>
      <c r="BN16" s="33">
        <v>-11.330347765390384</v>
      </c>
      <c r="BO16" s="33">
        <v>-5729356.1700000018</v>
      </c>
      <c r="BP16" s="14">
        <v>-13.193947780449747</v>
      </c>
    </row>
    <row r="17" spans="2:68" s="37" customFormat="1" ht="15" customHeight="1" x14ac:dyDescent="0.2">
      <c r="B17" s="40" t="s">
        <v>25</v>
      </c>
      <c r="C17" s="10">
        <v>2457504.9309999999</v>
      </c>
      <c r="D17" s="11">
        <v>394900.98700000002</v>
      </c>
      <c r="E17" s="31">
        <v>16.069183911639527</v>
      </c>
      <c r="F17" s="12">
        <v>552367.06499999994</v>
      </c>
      <c r="G17" s="31">
        <v>22.476742896106114</v>
      </c>
      <c r="H17" s="13">
        <v>947268.05200000003</v>
      </c>
      <c r="I17" s="14">
        <v>38.545926807745644</v>
      </c>
      <c r="J17" s="10">
        <v>2477586.1949999998</v>
      </c>
      <c r="K17" s="11">
        <v>520827.05099999998</v>
      </c>
      <c r="L17" s="31">
        <v>21.02155121993647</v>
      </c>
      <c r="M17" s="12">
        <v>570908.47400000005</v>
      </c>
      <c r="N17" s="31">
        <v>23.042930863602106</v>
      </c>
      <c r="O17" s="13">
        <v>1091735.5249999999</v>
      </c>
      <c r="P17" s="14">
        <v>44.064482083538572</v>
      </c>
      <c r="Q17" s="10">
        <v>20081.263999999966</v>
      </c>
      <c r="R17" s="49">
        <v>0.81714033394954633</v>
      </c>
      <c r="S17" s="11">
        <v>125926.06399999995</v>
      </c>
      <c r="T17" s="49">
        <v>31.888009436654041</v>
      </c>
      <c r="U17" s="12">
        <v>18541.409000000102</v>
      </c>
      <c r="V17" s="33">
        <v>3.356718779024253</v>
      </c>
      <c r="W17" s="33">
        <v>144467.47299999988</v>
      </c>
      <c r="X17" s="14">
        <v>15.250960136888464</v>
      </c>
      <c r="Y17" s="10">
        <v>60719734.053000003</v>
      </c>
      <c r="Z17" s="11">
        <v>15586614.907999998</v>
      </c>
      <c r="AA17" s="31">
        <v>25.669768076380272</v>
      </c>
      <c r="AB17" s="12">
        <v>26871620.365000002</v>
      </c>
      <c r="AC17" s="31">
        <v>44.255168083484627</v>
      </c>
      <c r="AD17" s="13">
        <v>42458235.273000002</v>
      </c>
      <c r="AE17" s="14">
        <v>69.924936159864899</v>
      </c>
      <c r="AF17" s="10">
        <v>80276419.723000005</v>
      </c>
      <c r="AG17" s="11">
        <v>18887771.256000001</v>
      </c>
      <c r="AH17" s="31">
        <v>23.528417586601041</v>
      </c>
      <c r="AI17" s="12">
        <v>41681327.137999997</v>
      </c>
      <c r="AJ17" s="31">
        <v>51.922254731619375</v>
      </c>
      <c r="AK17" s="13">
        <v>60569098.394000001</v>
      </c>
      <c r="AL17" s="14">
        <v>75.450672318220427</v>
      </c>
      <c r="AM17" s="10">
        <v>19556685.670000002</v>
      </c>
      <c r="AN17" s="49">
        <v>32.208121420508355</v>
      </c>
      <c r="AO17" s="11">
        <v>3301156.348000003</v>
      </c>
      <c r="AP17" s="49">
        <v>21.179430989249941</v>
      </c>
      <c r="AQ17" s="12">
        <v>14809706.772999994</v>
      </c>
      <c r="AR17" s="33">
        <v>55.112816316389612</v>
      </c>
      <c r="AS17" s="33">
        <v>18110863.120999999</v>
      </c>
      <c r="AT17" s="14">
        <v>42.655713325223957</v>
      </c>
      <c r="AU17" s="10">
        <v>64516624.000000007</v>
      </c>
      <c r="AV17" s="11">
        <v>15981515.894999998</v>
      </c>
      <c r="AW17" s="31">
        <v>24.771159592913598</v>
      </c>
      <c r="AX17" s="12">
        <v>27423987.430000007</v>
      </c>
      <c r="AY17" s="31">
        <v>42.506854403913017</v>
      </c>
      <c r="AZ17" s="13">
        <v>43405503.325000003</v>
      </c>
      <c r="BA17" s="14">
        <v>67.278013996826616</v>
      </c>
      <c r="BB17" s="10">
        <v>87266454.012999997</v>
      </c>
      <c r="BC17" s="11">
        <v>19408598.307</v>
      </c>
      <c r="BD17" s="31">
        <v>22.240617573516531</v>
      </c>
      <c r="BE17" s="12">
        <v>42252235.612000003</v>
      </c>
      <c r="BF17" s="31">
        <v>48.417500275312811</v>
      </c>
      <c r="BG17" s="13">
        <v>61660833.919</v>
      </c>
      <c r="BH17" s="14">
        <v>70.658117848829335</v>
      </c>
      <c r="BI17" s="10">
        <v>22749830.012999989</v>
      </c>
      <c r="BJ17" s="49">
        <v>35.261965990346901</v>
      </c>
      <c r="BK17" s="11">
        <v>3427082.4120000023</v>
      </c>
      <c r="BL17" s="49">
        <v>21.444038441135643</v>
      </c>
      <c r="BM17" s="12">
        <v>14828248.181999996</v>
      </c>
      <c r="BN17" s="33">
        <v>54.070358002639992</v>
      </c>
      <c r="BO17" s="33">
        <v>18255330.593999997</v>
      </c>
      <c r="BP17" s="14">
        <v>42.057640611405112</v>
      </c>
    </row>
    <row r="18" spans="2:68" s="37" customFormat="1" ht="15" customHeight="1" x14ac:dyDescent="0.2">
      <c r="B18" s="40" t="s">
        <v>26</v>
      </c>
      <c r="C18" s="10">
        <v>815058.12199999997</v>
      </c>
      <c r="D18" s="11">
        <v>198679.94700000004</v>
      </c>
      <c r="E18" s="31">
        <v>24.376169212629485</v>
      </c>
      <c r="F18" s="12">
        <v>270568.64899999998</v>
      </c>
      <c r="G18" s="31">
        <v>33.196239838218553</v>
      </c>
      <c r="H18" s="13">
        <v>469248.59600000002</v>
      </c>
      <c r="I18" s="14">
        <v>57.572409050848037</v>
      </c>
      <c r="J18" s="10">
        <v>1398848.9950000001</v>
      </c>
      <c r="K18" s="11">
        <v>416085.24300000002</v>
      </c>
      <c r="L18" s="31">
        <v>29.744829105017157</v>
      </c>
      <c r="M18" s="12">
        <v>341676.152</v>
      </c>
      <c r="N18" s="31">
        <v>24.425520783249375</v>
      </c>
      <c r="O18" s="13">
        <v>757761.39500000002</v>
      </c>
      <c r="P18" s="14">
        <v>54.170349888266536</v>
      </c>
      <c r="Q18" s="10">
        <v>583790.87300000014</v>
      </c>
      <c r="R18" s="49">
        <v>71.625673954083993</v>
      </c>
      <c r="S18" s="11">
        <v>217405.29599999997</v>
      </c>
      <c r="T18" s="49">
        <v>109.42488121360327</v>
      </c>
      <c r="U18" s="12">
        <v>71107.503000000026</v>
      </c>
      <c r="V18" s="33">
        <v>26.280762114460654</v>
      </c>
      <c r="W18" s="33">
        <v>288512.799</v>
      </c>
      <c r="X18" s="14">
        <v>61.483998345303512</v>
      </c>
      <c r="Y18" s="10">
        <v>25405648</v>
      </c>
      <c r="Z18" s="11">
        <v>5276387.3727399996</v>
      </c>
      <c r="AA18" s="31">
        <v>20.768560489935151</v>
      </c>
      <c r="AB18" s="12">
        <v>7369924.2662600009</v>
      </c>
      <c r="AC18" s="31">
        <v>29.008999362110348</v>
      </c>
      <c r="AD18" s="13">
        <v>12646311.639</v>
      </c>
      <c r="AE18" s="14">
        <v>49.777559852045499</v>
      </c>
      <c r="AF18" s="10">
        <v>32947064.684999999</v>
      </c>
      <c r="AG18" s="11">
        <v>8156090.1109999996</v>
      </c>
      <c r="AH18" s="31">
        <v>24.755134300972404</v>
      </c>
      <c r="AI18" s="12">
        <v>6761692.3619999997</v>
      </c>
      <c r="AJ18" s="31">
        <v>20.522897643984763</v>
      </c>
      <c r="AK18" s="13">
        <v>14917782.472999999</v>
      </c>
      <c r="AL18" s="14">
        <v>45.278031944957164</v>
      </c>
      <c r="AM18" s="10">
        <v>7541416.6849999987</v>
      </c>
      <c r="AN18" s="49">
        <v>29.684016266776581</v>
      </c>
      <c r="AO18" s="11">
        <v>2879702.73826</v>
      </c>
      <c r="AP18" s="49">
        <v>54.577166815646173</v>
      </c>
      <c r="AQ18" s="12">
        <v>-608231.90426000115</v>
      </c>
      <c r="AR18" s="33">
        <v>-8.2528921910979047</v>
      </c>
      <c r="AS18" s="33">
        <v>2271470.8339999989</v>
      </c>
      <c r="AT18" s="14">
        <v>17.961528221359046</v>
      </c>
      <c r="AU18" s="10">
        <v>26284148</v>
      </c>
      <c r="AV18" s="11">
        <v>5475067.3197399992</v>
      </c>
      <c r="AW18" s="31">
        <v>20.830301669812538</v>
      </c>
      <c r="AX18" s="12">
        <v>7640492.915260002</v>
      </c>
      <c r="AY18" s="31">
        <v>29.068824735197818</v>
      </c>
      <c r="AZ18" s="13">
        <v>13115560.235000001</v>
      </c>
      <c r="BA18" s="14">
        <v>49.899126405010357</v>
      </c>
      <c r="BB18" s="10">
        <v>37199890</v>
      </c>
      <c r="BC18" s="11">
        <v>8572175.3540000003</v>
      </c>
      <c r="BD18" s="31">
        <v>23.04355027393898</v>
      </c>
      <c r="BE18" s="12">
        <v>7103368.5140000004</v>
      </c>
      <c r="BF18" s="31">
        <v>19.09513311464093</v>
      </c>
      <c r="BG18" s="13">
        <v>15675543.868000001</v>
      </c>
      <c r="BH18" s="14">
        <v>42.138683388579913</v>
      </c>
      <c r="BI18" s="10">
        <v>10915742</v>
      </c>
      <c r="BJ18" s="49">
        <v>41.529753979470819</v>
      </c>
      <c r="BK18" s="11">
        <v>3097108.034260001</v>
      </c>
      <c r="BL18" s="49">
        <v>56.567487729211642</v>
      </c>
      <c r="BM18" s="12">
        <v>-537124.40126000158</v>
      </c>
      <c r="BN18" s="33">
        <v>-7.0299705427018715</v>
      </c>
      <c r="BO18" s="33">
        <v>2559983.6329999994</v>
      </c>
      <c r="BP18" s="14">
        <v>19.518675429269599</v>
      </c>
    </row>
    <row r="19" spans="2:68" s="37" customFormat="1" ht="15" customHeight="1" x14ac:dyDescent="0.2">
      <c r="B19" s="40" t="s">
        <v>27</v>
      </c>
      <c r="C19" s="10">
        <v>1143753.825</v>
      </c>
      <c r="D19" s="11">
        <v>303207.647</v>
      </c>
      <c r="E19" s="31">
        <v>26.509869551693082</v>
      </c>
      <c r="F19" s="12">
        <v>291931.51599999995</v>
      </c>
      <c r="G19" s="31">
        <v>25.523981613788258</v>
      </c>
      <c r="H19" s="13">
        <v>595139.16299999994</v>
      </c>
      <c r="I19" s="14">
        <v>52.033851165481352</v>
      </c>
      <c r="J19" s="10">
        <v>1888308</v>
      </c>
      <c r="K19" s="11">
        <v>537669.45799999998</v>
      </c>
      <c r="L19" s="31">
        <v>28.473610131398058</v>
      </c>
      <c r="M19" s="12">
        <v>661545.245</v>
      </c>
      <c r="N19" s="31">
        <v>35.033757469650077</v>
      </c>
      <c r="O19" s="13">
        <v>1199214.703</v>
      </c>
      <c r="P19" s="14">
        <v>63.507367601048138</v>
      </c>
      <c r="Q19" s="10">
        <v>744554.17500000005</v>
      </c>
      <c r="R19" s="49">
        <v>65.097415084054475</v>
      </c>
      <c r="S19" s="11">
        <v>234461.81099999999</v>
      </c>
      <c r="T19" s="49">
        <v>77.327143071691722</v>
      </c>
      <c r="U19" s="12">
        <v>369613.72900000005</v>
      </c>
      <c r="V19" s="33">
        <v>126.60973849770988</v>
      </c>
      <c r="W19" s="33">
        <v>604075.54</v>
      </c>
      <c r="X19" s="14">
        <v>101.50156090467199</v>
      </c>
      <c r="Y19" s="10">
        <v>17734864</v>
      </c>
      <c r="Z19" s="11">
        <v>3443219.9559999998</v>
      </c>
      <c r="AA19" s="31">
        <v>19.414978068058485</v>
      </c>
      <c r="AB19" s="12">
        <v>5804614.8200000003</v>
      </c>
      <c r="AC19" s="31">
        <v>32.729965225557976</v>
      </c>
      <c r="AD19" s="13">
        <v>9247834.7760000005</v>
      </c>
      <c r="AE19" s="14">
        <v>52.144943293616464</v>
      </c>
      <c r="AF19" s="10">
        <v>26938801</v>
      </c>
      <c r="AG19" s="11">
        <v>5475278.6809999999</v>
      </c>
      <c r="AH19" s="31">
        <v>20.324878902368372</v>
      </c>
      <c r="AI19" s="12">
        <v>9273044.3589999992</v>
      </c>
      <c r="AJ19" s="31">
        <v>34.422632094873116</v>
      </c>
      <c r="AK19" s="13">
        <v>14748323.039999999</v>
      </c>
      <c r="AL19" s="14">
        <v>54.747510997241491</v>
      </c>
      <c r="AM19" s="10">
        <v>9203937</v>
      </c>
      <c r="AN19" s="49">
        <v>51.897420809091066</v>
      </c>
      <c r="AO19" s="11">
        <v>2032058.7250000001</v>
      </c>
      <c r="AP19" s="49">
        <v>59.016233379428066</v>
      </c>
      <c r="AQ19" s="12">
        <v>3468429.5389999989</v>
      </c>
      <c r="AR19" s="33">
        <v>59.752966330330928</v>
      </c>
      <c r="AS19" s="33">
        <v>5500488.2639999986</v>
      </c>
      <c r="AT19" s="14">
        <v>59.478660651192392</v>
      </c>
      <c r="AU19" s="10">
        <v>18878617.824999999</v>
      </c>
      <c r="AV19" s="11">
        <v>3746427.6029999997</v>
      </c>
      <c r="AW19" s="31">
        <v>19.844819349215253</v>
      </c>
      <c r="AX19" s="12">
        <v>6096546.3360000011</v>
      </c>
      <c r="AY19" s="31">
        <v>32.293393470398307</v>
      </c>
      <c r="AZ19" s="13">
        <v>9842973.9390000012</v>
      </c>
      <c r="BA19" s="14">
        <v>52.138212819613564</v>
      </c>
      <c r="BB19" s="10">
        <v>28827109</v>
      </c>
      <c r="BC19" s="11">
        <v>6012948.1390000004</v>
      </c>
      <c r="BD19" s="31">
        <v>20.858658213003601</v>
      </c>
      <c r="BE19" s="12">
        <v>9934589.6040000003</v>
      </c>
      <c r="BF19" s="31">
        <v>34.462663612920743</v>
      </c>
      <c r="BG19" s="13">
        <v>15947537.743000001</v>
      </c>
      <c r="BH19" s="14">
        <v>55.321321825924343</v>
      </c>
      <c r="BI19" s="10">
        <v>9948491.1750000007</v>
      </c>
      <c r="BJ19" s="49">
        <v>52.697137402854331</v>
      </c>
      <c r="BK19" s="11">
        <v>2266520.5360000008</v>
      </c>
      <c r="BL19" s="49">
        <v>60.49818056500159</v>
      </c>
      <c r="BM19" s="12">
        <v>3838043.2679999992</v>
      </c>
      <c r="BN19" s="33">
        <v>62.954385261314592</v>
      </c>
      <c r="BO19" s="33">
        <v>6104563.8039999995</v>
      </c>
      <c r="BP19" s="14">
        <v>62.019505911850395</v>
      </c>
    </row>
    <row r="20" spans="2:68" s="37" customFormat="1" ht="15" customHeight="1" x14ac:dyDescent="0.2">
      <c r="B20" s="40" t="s">
        <v>28</v>
      </c>
      <c r="C20" s="10">
        <v>1036263.642</v>
      </c>
      <c r="D20" s="11">
        <v>271455.07199999993</v>
      </c>
      <c r="E20" s="31">
        <v>26.195560762518767</v>
      </c>
      <c r="F20" s="12">
        <v>281181.41300000006</v>
      </c>
      <c r="G20" s="31">
        <v>27.134157911524998</v>
      </c>
      <c r="H20" s="13">
        <v>552636.48499999999</v>
      </c>
      <c r="I20" s="14">
        <v>53.329718674043761</v>
      </c>
      <c r="J20" s="10">
        <v>1404201.2250000001</v>
      </c>
      <c r="K20" s="11">
        <v>304414.73300000001</v>
      </c>
      <c r="L20" s="31">
        <v>21.678853969095492</v>
      </c>
      <c r="M20" s="12">
        <v>394574.283</v>
      </c>
      <c r="N20" s="31">
        <v>28.099554107709885</v>
      </c>
      <c r="O20" s="13">
        <v>698989.01599999995</v>
      </c>
      <c r="P20" s="14">
        <v>49.778408076805377</v>
      </c>
      <c r="Q20" s="10">
        <v>367937.5830000001</v>
      </c>
      <c r="R20" s="49">
        <v>35.506175078175723</v>
      </c>
      <c r="S20" s="11">
        <v>32959.66100000008</v>
      </c>
      <c r="T20" s="49">
        <v>12.141847546690927</v>
      </c>
      <c r="U20" s="12">
        <v>113392.86999999994</v>
      </c>
      <c r="V20" s="33">
        <v>40.327299301252147</v>
      </c>
      <c r="W20" s="33">
        <v>146352.53099999996</v>
      </c>
      <c r="X20" s="14">
        <v>26.482603840388851</v>
      </c>
      <c r="Y20" s="10">
        <v>24467328.846999999</v>
      </c>
      <c r="Z20" s="11">
        <v>5388463.6000000006</v>
      </c>
      <c r="AA20" s="31">
        <v>22.023097141888023</v>
      </c>
      <c r="AB20" s="12">
        <v>7133865.3360000001</v>
      </c>
      <c r="AC20" s="31">
        <v>29.156698635187151</v>
      </c>
      <c r="AD20" s="13">
        <v>12522328.936000001</v>
      </c>
      <c r="AE20" s="14">
        <v>51.179795777075164</v>
      </c>
      <c r="AF20" s="10">
        <v>32239943.890999999</v>
      </c>
      <c r="AG20" s="11">
        <v>4391924.074</v>
      </c>
      <c r="AH20" s="31">
        <v>13.622616989808209</v>
      </c>
      <c r="AI20" s="12">
        <v>11632878.339</v>
      </c>
      <c r="AJ20" s="31">
        <v>36.082191638824149</v>
      </c>
      <c r="AK20" s="13">
        <v>16024802.413000001</v>
      </c>
      <c r="AL20" s="14">
        <v>49.704808628632364</v>
      </c>
      <c r="AM20" s="10">
        <v>7772615.0439999998</v>
      </c>
      <c r="AN20" s="49">
        <v>31.767321609171162</v>
      </c>
      <c r="AO20" s="11">
        <v>-996539.52600000054</v>
      </c>
      <c r="AP20" s="49">
        <v>-18.493945584043665</v>
      </c>
      <c r="AQ20" s="12">
        <v>4499013.0029999996</v>
      </c>
      <c r="AR20" s="33">
        <v>63.065572324394651</v>
      </c>
      <c r="AS20" s="33">
        <v>3502473.477</v>
      </c>
      <c r="AT20" s="14">
        <v>27.969824901587298</v>
      </c>
      <c r="AU20" s="10">
        <v>25563786</v>
      </c>
      <c r="AV20" s="11">
        <v>5659918.6720000003</v>
      </c>
      <c r="AW20" s="31">
        <v>22.140377297791495</v>
      </c>
      <c r="AX20" s="12">
        <v>7415046.7489999998</v>
      </c>
      <c r="AY20" s="31">
        <v>29.006058605716696</v>
      </c>
      <c r="AZ20" s="13">
        <v>13074965.421</v>
      </c>
      <c r="BA20" s="14">
        <v>51.146435903508191</v>
      </c>
      <c r="BB20" s="10">
        <v>35876256</v>
      </c>
      <c r="BC20" s="11">
        <v>4696338.807</v>
      </c>
      <c r="BD20" s="31">
        <v>13.090381579950819</v>
      </c>
      <c r="BE20" s="12">
        <v>12027452.622</v>
      </c>
      <c r="BF20" s="31">
        <v>33.524826620704232</v>
      </c>
      <c r="BG20" s="13">
        <v>16723791.429</v>
      </c>
      <c r="BH20" s="14">
        <v>46.615208200655047</v>
      </c>
      <c r="BI20" s="10">
        <v>10312470</v>
      </c>
      <c r="BJ20" s="49">
        <v>40.340151493992323</v>
      </c>
      <c r="BK20" s="11">
        <v>-963579.86500000022</v>
      </c>
      <c r="BL20" s="49">
        <v>-17.024623865478755</v>
      </c>
      <c r="BM20" s="12">
        <v>4612405.8729999997</v>
      </c>
      <c r="BN20" s="33">
        <v>62.203328301632531</v>
      </c>
      <c r="BO20" s="33">
        <v>3648826.0079999994</v>
      </c>
      <c r="BP20" s="14">
        <v>27.906964879153996</v>
      </c>
    </row>
    <row r="21" spans="2:68" s="37" customFormat="1" ht="15" customHeight="1" x14ac:dyDescent="0.2">
      <c r="B21" s="40" t="s">
        <v>29</v>
      </c>
      <c r="C21" s="10">
        <v>703143.05599999987</v>
      </c>
      <c r="D21" s="11">
        <v>193068.80579999994</v>
      </c>
      <c r="E21" s="31">
        <v>27.45796949177295</v>
      </c>
      <c r="F21" s="12">
        <v>364236.53320000006</v>
      </c>
      <c r="G21" s="31">
        <v>51.801198929851921</v>
      </c>
      <c r="H21" s="13">
        <v>557305.33900000004</v>
      </c>
      <c r="I21" s="14">
        <v>79.259168421624878</v>
      </c>
      <c r="J21" s="10">
        <v>1153258.3330000001</v>
      </c>
      <c r="K21" s="11">
        <v>362700.886</v>
      </c>
      <c r="L21" s="31">
        <v>31.450098873900789</v>
      </c>
      <c r="M21" s="12">
        <v>403753.45500000002</v>
      </c>
      <c r="N21" s="31">
        <v>35.009801659070256</v>
      </c>
      <c r="O21" s="13">
        <v>766454.34100000001</v>
      </c>
      <c r="P21" s="14">
        <v>66.459900532971048</v>
      </c>
      <c r="Q21" s="10">
        <v>450115.27700000023</v>
      </c>
      <c r="R21" s="49">
        <v>64.014751075064353</v>
      </c>
      <c r="S21" s="11">
        <v>169632.08020000005</v>
      </c>
      <c r="T21" s="49">
        <v>87.860946514436932</v>
      </c>
      <c r="U21" s="12">
        <v>39516.921799999953</v>
      </c>
      <c r="V21" s="33">
        <v>10.849247178152075</v>
      </c>
      <c r="W21" s="33">
        <v>209149.00199999998</v>
      </c>
      <c r="X21" s="14">
        <v>37.528619836172062</v>
      </c>
      <c r="Y21" s="10">
        <v>23182287.153999999</v>
      </c>
      <c r="Z21" s="11">
        <v>3026606.0299300002</v>
      </c>
      <c r="AA21" s="31">
        <v>13.055683461361028</v>
      </c>
      <c r="AB21" s="12">
        <v>7291663.0830699997</v>
      </c>
      <c r="AC21" s="31">
        <v>31.453596595674366</v>
      </c>
      <c r="AD21" s="13">
        <v>10318269.113</v>
      </c>
      <c r="AE21" s="14">
        <v>44.509280057035397</v>
      </c>
      <c r="AF21" s="10">
        <v>28683565.055</v>
      </c>
      <c r="AG21" s="11">
        <v>8431402.8079000004</v>
      </c>
      <c r="AH21" s="31">
        <v>29.394542804330637</v>
      </c>
      <c r="AI21" s="12">
        <v>9998102.8591000009</v>
      </c>
      <c r="AJ21" s="31">
        <v>34.85655580095743</v>
      </c>
      <c r="AK21" s="13">
        <v>18429505.666999999</v>
      </c>
      <c r="AL21" s="14">
        <v>64.251098605288064</v>
      </c>
      <c r="AM21" s="10">
        <v>5501277.9010000005</v>
      </c>
      <c r="AN21" s="49">
        <v>23.730522637628443</v>
      </c>
      <c r="AO21" s="11">
        <v>5404796.7779700002</v>
      </c>
      <c r="AP21" s="49">
        <v>178.576158393995</v>
      </c>
      <c r="AQ21" s="12">
        <v>2706439.7760300012</v>
      </c>
      <c r="AR21" s="33">
        <v>37.116906598631708</v>
      </c>
      <c r="AS21" s="33">
        <v>8111236.5539999995</v>
      </c>
      <c r="AT21" s="14">
        <v>78.610438099357609</v>
      </c>
      <c r="AU21" s="10">
        <v>23885430.210000001</v>
      </c>
      <c r="AV21" s="11">
        <v>3219674.8357299999</v>
      </c>
      <c r="AW21" s="31">
        <v>13.479660225596582</v>
      </c>
      <c r="AX21" s="12">
        <v>7655899.6162700001</v>
      </c>
      <c r="AY21" s="31">
        <v>32.052592517528701</v>
      </c>
      <c r="AZ21" s="13">
        <v>10875574.452</v>
      </c>
      <c r="BA21" s="14">
        <v>45.532252743125277</v>
      </c>
      <c r="BB21" s="10">
        <v>30886006</v>
      </c>
      <c r="BC21" s="11">
        <v>8794103.6939000003</v>
      </c>
      <c r="BD21" s="31">
        <v>28.472777263269329</v>
      </c>
      <c r="BE21" s="12">
        <v>10401856.314100001</v>
      </c>
      <c r="BF21" s="31">
        <v>33.678217617713344</v>
      </c>
      <c r="BG21" s="13">
        <v>19195960.008000001</v>
      </c>
      <c r="BH21" s="14">
        <v>62.150994880982665</v>
      </c>
      <c r="BI21" s="10">
        <v>7000575.7899999991</v>
      </c>
      <c r="BJ21" s="49">
        <v>29.308979275027252</v>
      </c>
      <c r="BK21" s="11">
        <v>5574428.8581700008</v>
      </c>
      <c r="BL21" s="49">
        <v>173.13639241790406</v>
      </c>
      <c r="BM21" s="12">
        <v>2745956.6978300009</v>
      </c>
      <c r="BN21" s="33">
        <v>35.867198310625803</v>
      </c>
      <c r="BO21" s="33">
        <v>8320385.5560000017</v>
      </c>
      <c r="BP21" s="14">
        <v>76.505251218889839</v>
      </c>
    </row>
    <row r="22" spans="2:68" s="37" customFormat="1" ht="15" customHeight="1" x14ac:dyDescent="0.2">
      <c r="B22" s="40" t="s">
        <v>30</v>
      </c>
      <c r="C22" s="10">
        <v>1153188.594</v>
      </c>
      <c r="D22" s="11">
        <v>286900.79599999997</v>
      </c>
      <c r="E22" s="31">
        <v>24.87891377808754</v>
      </c>
      <c r="F22" s="12">
        <v>423485.26599999983</v>
      </c>
      <c r="G22" s="31">
        <v>36.722984271903044</v>
      </c>
      <c r="H22" s="13">
        <v>710386.0619999998</v>
      </c>
      <c r="I22" s="14">
        <v>61.601898049990581</v>
      </c>
      <c r="J22" s="10">
        <v>1506721</v>
      </c>
      <c r="K22" s="11">
        <v>436126.86</v>
      </c>
      <c r="L22" s="31">
        <v>28.945429180319383</v>
      </c>
      <c r="M22" s="12">
        <v>316346.76400000002</v>
      </c>
      <c r="N22" s="31">
        <v>20.995709491007293</v>
      </c>
      <c r="O22" s="13">
        <v>752473.62399999995</v>
      </c>
      <c r="P22" s="14">
        <v>49.941138671326677</v>
      </c>
      <c r="Q22" s="10">
        <v>353532.40599999996</v>
      </c>
      <c r="R22" s="49">
        <v>30.656946126541374</v>
      </c>
      <c r="S22" s="11">
        <v>149226.06400000001</v>
      </c>
      <c r="T22" s="49">
        <v>52.013123030861173</v>
      </c>
      <c r="U22" s="12">
        <v>-107138.5019999998</v>
      </c>
      <c r="V22" s="33">
        <v>-25.299227765813193</v>
      </c>
      <c r="W22" s="33">
        <v>42087.562000000151</v>
      </c>
      <c r="X22" s="14">
        <v>5.9246041344769749</v>
      </c>
      <c r="Y22" s="10">
        <v>31552521</v>
      </c>
      <c r="Z22" s="11">
        <v>6579087.1029999992</v>
      </c>
      <c r="AA22" s="31">
        <v>20.851224860923153</v>
      </c>
      <c r="AB22" s="12">
        <v>8670463.5519660003</v>
      </c>
      <c r="AC22" s="31">
        <v>27.479463691557328</v>
      </c>
      <c r="AD22" s="13">
        <v>15249550.654965999</v>
      </c>
      <c r="AE22" s="14">
        <v>48.330688552480474</v>
      </c>
      <c r="AF22" s="10">
        <v>34822945.566</v>
      </c>
      <c r="AG22" s="11">
        <v>5410773.7199999997</v>
      </c>
      <c r="AH22" s="31">
        <v>15.537955310945623</v>
      </c>
      <c r="AI22" s="12">
        <v>13263421.958659999</v>
      </c>
      <c r="AJ22" s="31">
        <v>38.088167853353497</v>
      </c>
      <c r="AK22" s="13">
        <v>18674195.678660002</v>
      </c>
      <c r="AL22" s="14">
        <v>53.626123164299123</v>
      </c>
      <c r="AM22" s="10">
        <v>3270424.5659999996</v>
      </c>
      <c r="AN22" s="49">
        <v>10.36501826906319</v>
      </c>
      <c r="AO22" s="11">
        <v>-1168313.3829999994</v>
      </c>
      <c r="AP22" s="49">
        <v>-17.757986248080833</v>
      </c>
      <c r="AQ22" s="12">
        <v>4592958.4066939987</v>
      </c>
      <c r="AR22" s="33">
        <v>52.972466571900412</v>
      </c>
      <c r="AS22" s="33">
        <v>3424645.023694003</v>
      </c>
      <c r="AT22" s="14">
        <v>22.457350391362326</v>
      </c>
      <c r="AU22" s="10">
        <v>32737011</v>
      </c>
      <c r="AV22" s="11">
        <v>6865987.8989999993</v>
      </c>
      <c r="AW22" s="31">
        <v>20.973166728630172</v>
      </c>
      <c r="AX22" s="12">
        <v>9093948.8179659992</v>
      </c>
      <c r="AY22" s="31">
        <v>27.778800019238165</v>
      </c>
      <c r="AZ22" s="13">
        <v>15959936.716965998</v>
      </c>
      <c r="BA22" s="14">
        <v>48.75196674786833</v>
      </c>
      <c r="BB22" s="10">
        <v>38365680</v>
      </c>
      <c r="BC22" s="11">
        <v>5846900.5800000001</v>
      </c>
      <c r="BD22" s="31">
        <v>15.23992427607174</v>
      </c>
      <c r="BE22" s="12">
        <v>13579768.72266</v>
      </c>
      <c r="BF22" s="31">
        <v>35.395615880286755</v>
      </c>
      <c r="BG22" s="13">
        <v>19426669.30266</v>
      </c>
      <c r="BH22" s="14">
        <v>50.635540156358495</v>
      </c>
      <c r="BI22" s="10">
        <v>5628669</v>
      </c>
      <c r="BJ22" s="49">
        <v>17.193594735939698</v>
      </c>
      <c r="BK22" s="11">
        <v>-1019087.3189999992</v>
      </c>
      <c r="BL22" s="49">
        <v>-14.842544641659284</v>
      </c>
      <c r="BM22" s="12">
        <v>4485819.9046940003</v>
      </c>
      <c r="BN22" s="33">
        <v>49.32752530816775</v>
      </c>
      <c r="BO22" s="33">
        <v>3466732.585694002</v>
      </c>
      <c r="BP22" s="14">
        <v>21.721468243722661</v>
      </c>
    </row>
    <row r="23" spans="2:68" s="37" customFormat="1" ht="15" customHeight="1" x14ac:dyDescent="0.2">
      <c r="B23" s="40" t="s">
        <v>31</v>
      </c>
      <c r="C23" s="10">
        <v>1002142.523</v>
      </c>
      <c r="D23" s="11">
        <v>235430.679</v>
      </c>
      <c r="E23" s="31">
        <v>23.492734176693546</v>
      </c>
      <c r="F23" s="12">
        <v>199815.2030000001</v>
      </c>
      <c r="G23" s="31">
        <v>19.938800960350036</v>
      </c>
      <c r="H23" s="13">
        <v>435245.8820000001</v>
      </c>
      <c r="I23" s="14">
        <v>43.431535137043589</v>
      </c>
      <c r="J23" s="10">
        <v>1376194.3840000001</v>
      </c>
      <c r="K23" s="11">
        <v>353357.87300000002</v>
      </c>
      <c r="L23" s="31">
        <v>25.676450733140037</v>
      </c>
      <c r="M23" s="12">
        <v>634312.20499999996</v>
      </c>
      <c r="N23" s="31">
        <v>46.091759447261339</v>
      </c>
      <c r="O23" s="13">
        <v>987670.07799999998</v>
      </c>
      <c r="P23" s="14">
        <v>71.768210180401368</v>
      </c>
      <c r="Q23" s="10">
        <v>374051.86100000003</v>
      </c>
      <c r="R23" s="49">
        <v>37.325215966312207</v>
      </c>
      <c r="S23" s="11">
        <v>117927.19400000002</v>
      </c>
      <c r="T23" s="49">
        <v>50.08998593594508</v>
      </c>
      <c r="U23" s="12">
        <v>434497.00199999986</v>
      </c>
      <c r="V23" s="33">
        <v>217.44942100326554</v>
      </c>
      <c r="W23" s="33">
        <v>552424.19599999988</v>
      </c>
      <c r="X23" s="14">
        <v>126.92232571197533</v>
      </c>
      <c r="Y23" s="10">
        <v>17788269</v>
      </c>
      <c r="Z23" s="11">
        <v>4001836.3540000007</v>
      </c>
      <c r="AA23" s="31">
        <v>22.497053277078287</v>
      </c>
      <c r="AB23" s="12">
        <v>4726010.4739999995</v>
      </c>
      <c r="AC23" s="31">
        <v>26.568130232345823</v>
      </c>
      <c r="AD23" s="13">
        <v>8727846.8279999997</v>
      </c>
      <c r="AE23" s="14">
        <v>49.065183509424102</v>
      </c>
      <c r="AF23" s="10">
        <v>24837265.107000001</v>
      </c>
      <c r="AG23" s="11">
        <v>4401715.8420000002</v>
      </c>
      <c r="AH23" s="31">
        <v>17.722224339262876</v>
      </c>
      <c r="AI23" s="12">
        <v>7966334.5700000003</v>
      </c>
      <c r="AJ23" s="31">
        <v>32.07412142875107</v>
      </c>
      <c r="AK23" s="13">
        <v>12368050.412</v>
      </c>
      <c r="AL23" s="14">
        <v>49.79634576801395</v>
      </c>
      <c r="AM23" s="10">
        <v>7048996.1070000008</v>
      </c>
      <c r="AN23" s="49">
        <v>39.627217842275719</v>
      </c>
      <c r="AO23" s="11">
        <v>399879.48799999943</v>
      </c>
      <c r="AP23" s="49">
        <v>9.992399804162492</v>
      </c>
      <c r="AQ23" s="12">
        <v>3240324.0960000008</v>
      </c>
      <c r="AR23" s="33">
        <v>68.563624939609085</v>
      </c>
      <c r="AS23" s="33">
        <v>3640203.5840000007</v>
      </c>
      <c r="AT23" s="14">
        <v>41.707922420473544</v>
      </c>
      <c r="AU23" s="10">
        <v>18934959.000000004</v>
      </c>
      <c r="AV23" s="11">
        <v>4237267.0330000008</v>
      </c>
      <c r="AW23" s="31">
        <v>22.378010076493958</v>
      </c>
      <c r="AX23" s="12">
        <v>4925825.6769999983</v>
      </c>
      <c r="AY23" s="31">
        <v>26.014451243332491</v>
      </c>
      <c r="AZ23" s="13">
        <v>9163092.709999999</v>
      </c>
      <c r="BA23" s="14">
        <v>48.392461319826452</v>
      </c>
      <c r="BB23" s="10">
        <v>27446366</v>
      </c>
      <c r="BC23" s="11">
        <v>4755073.7149999999</v>
      </c>
      <c r="BD23" s="31">
        <v>17.324966500118812</v>
      </c>
      <c r="BE23" s="12">
        <v>8600646.7750000004</v>
      </c>
      <c r="BF23" s="31">
        <v>31.33619501758448</v>
      </c>
      <c r="BG23" s="13">
        <v>13355720.49</v>
      </c>
      <c r="BH23" s="14">
        <v>48.661161517703292</v>
      </c>
      <c r="BI23" s="10">
        <v>8511406.9999999963</v>
      </c>
      <c r="BJ23" s="49">
        <v>44.950754844517988</v>
      </c>
      <c r="BK23" s="11">
        <v>517806.6819999991</v>
      </c>
      <c r="BL23" s="49">
        <v>12.220298554877482</v>
      </c>
      <c r="BM23" s="12">
        <v>3674821.0980000021</v>
      </c>
      <c r="BN23" s="33">
        <v>74.603149582794373</v>
      </c>
      <c r="BO23" s="33">
        <v>4192627.7800000012</v>
      </c>
      <c r="BP23" s="14">
        <v>45.755597075040413</v>
      </c>
    </row>
    <row r="24" spans="2:68" s="37" customFormat="1" ht="15" customHeight="1" x14ac:dyDescent="0.2">
      <c r="B24" s="40" t="s">
        <v>32</v>
      </c>
      <c r="C24" s="10">
        <v>1355780.87</v>
      </c>
      <c r="D24" s="11">
        <v>301529.337</v>
      </c>
      <c r="E24" s="31">
        <v>22.240270804234019</v>
      </c>
      <c r="F24" s="12">
        <v>621662.61652000016</v>
      </c>
      <c r="G24" s="31">
        <v>45.852735517650437</v>
      </c>
      <c r="H24" s="13">
        <v>923191.9535200001</v>
      </c>
      <c r="I24" s="14">
        <v>68.093006321884459</v>
      </c>
      <c r="J24" s="10">
        <v>1396706.3670000001</v>
      </c>
      <c r="K24" s="11">
        <v>312416.03700000001</v>
      </c>
      <c r="L24" s="31">
        <v>22.368054186725132</v>
      </c>
      <c r="M24" s="12">
        <v>625312.777</v>
      </c>
      <c r="N24" s="31">
        <v>44.770525271042885</v>
      </c>
      <c r="O24" s="13">
        <v>937728.81400000001</v>
      </c>
      <c r="P24" s="14">
        <v>67.138579457768017</v>
      </c>
      <c r="Q24" s="10">
        <v>40925.496999999974</v>
      </c>
      <c r="R24" s="49">
        <v>3.0185923039318272</v>
      </c>
      <c r="S24" s="11">
        <v>10886.700000000012</v>
      </c>
      <c r="T24" s="49">
        <v>3.6104944574597106</v>
      </c>
      <c r="U24" s="12">
        <v>3650.1604799998458</v>
      </c>
      <c r="V24" s="33">
        <v>0.58716100711235431</v>
      </c>
      <c r="W24" s="33">
        <v>14536.860479999916</v>
      </c>
      <c r="X24" s="14">
        <v>1.5746303273737308</v>
      </c>
      <c r="Y24" s="10">
        <v>62610138.675000004</v>
      </c>
      <c r="Z24" s="11">
        <v>13282729.615170002</v>
      </c>
      <c r="AA24" s="31">
        <v>21.214981944248187</v>
      </c>
      <c r="AB24" s="12">
        <v>23606637.423829995</v>
      </c>
      <c r="AC24" s="31">
        <v>37.704176868811246</v>
      </c>
      <c r="AD24" s="13">
        <v>36889367.038999997</v>
      </c>
      <c r="AE24" s="14">
        <v>58.919158813059433</v>
      </c>
      <c r="AF24" s="10">
        <v>90670960.297999993</v>
      </c>
      <c r="AG24" s="11">
        <v>18796108.778000001</v>
      </c>
      <c r="AH24" s="31">
        <v>20.730020633094146</v>
      </c>
      <c r="AI24" s="12">
        <v>38429939.392999999</v>
      </c>
      <c r="AJ24" s="31">
        <v>42.38395542155483</v>
      </c>
      <c r="AK24" s="13">
        <v>57226048.170999996</v>
      </c>
      <c r="AL24" s="14">
        <v>63.11397605464898</v>
      </c>
      <c r="AM24" s="10">
        <v>28060821.622999988</v>
      </c>
      <c r="AN24" s="49">
        <v>44.81833488448185</v>
      </c>
      <c r="AO24" s="11">
        <v>5513379.1628299989</v>
      </c>
      <c r="AP24" s="49">
        <v>41.50787769204647</v>
      </c>
      <c r="AQ24" s="12">
        <v>14823301.969170004</v>
      </c>
      <c r="AR24" s="33">
        <v>62.792941252219379</v>
      </c>
      <c r="AS24" s="33">
        <v>20336681.131999999</v>
      </c>
      <c r="AT24" s="14">
        <v>55.128842710962623</v>
      </c>
      <c r="AU24" s="10">
        <v>64129553</v>
      </c>
      <c r="AV24" s="11">
        <v>13584258.952170001</v>
      </c>
      <c r="AW24" s="31">
        <v>21.182525554435099</v>
      </c>
      <c r="AX24" s="12">
        <v>24228300.040349998</v>
      </c>
      <c r="AY24" s="31">
        <v>37.780241568735086</v>
      </c>
      <c r="AZ24" s="13">
        <v>37812558.992519997</v>
      </c>
      <c r="BA24" s="14">
        <v>58.962767123170181</v>
      </c>
      <c r="BB24" s="10">
        <v>99358873</v>
      </c>
      <c r="BC24" s="11">
        <v>19108524.815000001</v>
      </c>
      <c r="BD24" s="31">
        <v>19.231825239201335</v>
      </c>
      <c r="BE24" s="12">
        <v>39055252.170000002</v>
      </c>
      <c r="BF24" s="31">
        <v>39.307261637317488</v>
      </c>
      <c r="BG24" s="13">
        <v>58163776.984999999</v>
      </c>
      <c r="BH24" s="14">
        <v>58.539086876518823</v>
      </c>
      <c r="BI24" s="10">
        <v>35229320</v>
      </c>
      <c r="BJ24" s="49">
        <v>54.934610256834318</v>
      </c>
      <c r="BK24" s="11">
        <v>5524265.86283</v>
      </c>
      <c r="BL24" s="49">
        <v>40.666670756799235</v>
      </c>
      <c r="BM24" s="12">
        <v>14826952.129650004</v>
      </c>
      <c r="BN24" s="33">
        <v>61.196832237330248</v>
      </c>
      <c r="BO24" s="33">
        <v>20351217.992480002</v>
      </c>
      <c r="BP24" s="14">
        <v>53.821318986916069</v>
      </c>
    </row>
    <row r="25" spans="2:68" s="37" customFormat="1" ht="15" customHeight="1" x14ac:dyDescent="0.2">
      <c r="B25" s="40" t="s">
        <v>33</v>
      </c>
      <c r="C25" s="10">
        <v>1133670</v>
      </c>
      <c r="D25" s="11">
        <v>412509.84200000006</v>
      </c>
      <c r="E25" s="31">
        <v>36.387118120793531</v>
      </c>
      <c r="F25" s="12">
        <v>459658.54800000018</v>
      </c>
      <c r="G25" s="31">
        <v>40.54606261081269</v>
      </c>
      <c r="H25" s="13">
        <v>872168.39000000025</v>
      </c>
      <c r="I25" s="14">
        <v>76.933180731606228</v>
      </c>
      <c r="J25" s="10">
        <v>1775002.0889999999</v>
      </c>
      <c r="K25" s="11">
        <v>428765.913</v>
      </c>
      <c r="L25" s="31">
        <v>24.15579765551476</v>
      </c>
      <c r="M25" s="12">
        <v>854489.35800000001</v>
      </c>
      <c r="N25" s="31">
        <v>48.14018886487068</v>
      </c>
      <c r="O25" s="13">
        <v>1283255.2709999999</v>
      </c>
      <c r="P25" s="14">
        <v>72.295986520385441</v>
      </c>
      <c r="Q25" s="10">
        <v>641332.08899999992</v>
      </c>
      <c r="R25" s="49">
        <v>56.571320490089704</v>
      </c>
      <c r="S25" s="11">
        <v>16256.070999999938</v>
      </c>
      <c r="T25" s="49">
        <v>3.940771672545921</v>
      </c>
      <c r="U25" s="12">
        <v>394830.80999999982</v>
      </c>
      <c r="V25" s="33">
        <v>85.896544667325472</v>
      </c>
      <c r="W25" s="33">
        <v>411086.8809999997</v>
      </c>
      <c r="X25" s="14">
        <v>47.13388901883954</v>
      </c>
      <c r="Y25" s="10">
        <v>92870005.762999997</v>
      </c>
      <c r="Z25" s="11">
        <v>9766425.0209999997</v>
      </c>
      <c r="AA25" s="31">
        <v>10.516231737858906</v>
      </c>
      <c r="AB25" s="12">
        <v>38972167.629479997</v>
      </c>
      <c r="AC25" s="31">
        <v>41.96421364389186</v>
      </c>
      <c r="AD25" s="13">
        <v>48738592.650479995</v>
      </c>
      <c r="AE25" s="14">
        <v>52.480445381750762</v>
      </c>
      <c r="AF25" s="10">
        <v>128240432.31999999</v>
      </c>
      <c r="AG25" s="11">
        <v>17998491.03607</v>
      </c>
      <c r="AH25" s="31">
        <v>14.034958172285425</v>
      </c>
      <c r="AI25" s="12">
        <v>33375757.027870003</v>
      </c>
      <c r="AJ25" s="31">
        <v>26.025923668587648</v>
      </c>
      <c r="AK25" s="13">
        <v>51374248.063940004</v>
      </c>
      <c r="AL25" s="14">
        <v>40.060881840873073</v>
      </c>
      <c r="AM25" s="10">
        <v>35370426.556999996</v>
      </c>
      <c r="AN25" s="49">
        <v>38.085952796496755</v>
      </c>
      <c r="AO25" s="11">
        <v>8232066.0150700007</v>
      </c>
      <c r="AP25" s="49">
        <v>84.289450821249503</v>
      </c>
      <c r="AQ25" s="12">
        <v>-5596410.6016099937</v>
      </c>
      <c r="AR25" s="33">
        <v>-14.360018808337108</v>
      </c>
      <c r="AS25" s="33">
        <v>2635655.4134600088</v>
      </c>
      <c r="AT25" s="14">
        <v>5.4077380370031101</v>
      </c>
      <c r="AU25" s="10">
        <v>98809513</v>
      </c>
      <c r="AV25" s="11">
        <v>10178934.863</v>
      </c>
      <c r="AW25" s="31">
        <v>10.30157375940108</v>
      </c>
      <c r="AX25" s="12">
        <v>39431826.177479997</v>
      </c>
      <c r="AY25" s="31">
        <v>39.906912786302264</v>
      </c>
      <c r="AZ25" s="13">
        <v>49610761.040479995</v>
      </c>
      <c r="BA25" s="14">
        <v>50.208486545703344</v>
      </c>
      <c r="BB25" s="10">
        <v>165303940</v>
      </c>
      <c r="BC25" s="11">
        <v>18427256.949069999</v>
      </c>
      <c r="BD25" s="31">
        <v>11.147500143717082</v>
      </c>
      <c r="BE25" s="12">
        <v>34230246.385870002</v>
      </c>
      <c r="BF25" s="31">
        <v>20.707459474873982</v>
      </c>
      <c r="BG25" s="13">
        <v>52657503.334940001</v>
      </c>
      <c r="BH25" s="14">
        <v>31.854959618591067</v>
      </c>
      <c r="BI25" s="10">
        <v>66494427</v>
      </c>
      <c r="BJ25" s="49">
        <v>67.295572036672212</v>
      </c>
      <c r="BK25" s="11">
        <v>8248322.0860699993</v>
      </c>
      <c r="BL25" s="49">
        <v>81.033253450243635</v>
      </c>
      <c r="BM25" s="12">
        <v>-5201579.7916099951</v>
      </c>
      <c r="BN25" s="33">
        <v>-13.191323597842095</v>
      </c>
      <c r="BO25" s="33">
        <v>3046742.2944600061</v>
      </c>
      <c r="BP25" s="14">
        <v>6.1412932004288567</v>
      </c>
    </row>
    <row r="26" spans="2:68" s="37" customFormat="1" ht="15" customHeight="1" thickBot="1" x14ac:dyDescent="0.25">
      <c r="B26" s="40" t="s">
        <v>34</v>
      </c>
      <c r="C26" s="10">
        <v>4741149.8169999998</v>
      </c>
      <c r="D26" s="11">
        <v>1143288.2609999997</v>
      </c>
      <c r="E26" s="31">
        <v>24.114155956443163</v>
      </c>
      <c r="F26" s="12">
        <v>1445692.8999999997</v>
      </c>
      <c r="G26" s="31">
        <v>30.49245343010007</v>
      </c>
      <c r="H26" s="13">
        <v>2588981.1609999994</v>
      </c>
      <c r="I26" s="14">
        <v>54.606609386543234</v>
      </c>
      <c r="J26" s="10">
        <v>3352782.733</v>
      </c>
      <c r="K26" s="11">
        <v>1584861.814</v>
      </c>
      <c r="L26" s="31">
        <v>47.270042236882396</v>
      </c>
      <c r="M26" s="12">
        <v>511965.12599999999</v>
      </c>
      <c r="N26" s="31">
        <v>15.269856915002192</v>
      </c>
      <c r="O26" s="13">
        <v>2096826.94</v>
      </c>
      <c r="P26" s="14">
        <v>62.53989915188459</v>
      </c>
      <c r="Q26" s="10">
        <v>-1388367.0839999998</v>
      </c>
      <c r="R26" s="49">
        <v>-29.283341332556752</v>
      </c>
      <c r="S26" s="11">
        <v>441573.55300000031</v>
      </c>
      <c r="T26" s="49">
        <v>38.62311615215652</v>
      </c>
      <c r="U26" s="12">
        <v>-933727.77399999974</v>
      </c>
      <c r="V26" s="33">
        <v>-64.586868621959752</v>
      </c>
      <c r="W26" s="33">
        <v>-492154.22099999944</v>
      </c>
      <c r="X26" s="14">
        <v>-19.009571348518577</v>
      </c>
      <c r="Y26" s="10">
        <v>29799673.879000001</v>
      </c>
      <c r="Z26" s="11">
        <v>7169462.9409999996</v>
      </c>
      <c r="AA26" s="31">
        <v>24.058863765124492</v>
      </c>
      <c r="AB26" s="12">
        <v>8073670.0540000014</v>
      </c>
      <c r="AC26" s="31">
        <v>27.093149028350823</v>
      </c>
      <c r="AD26" s="13">
        <v>15243132.995000001</v>
      </c>
      <c r="AE26" s="14">
        <v>51.152012793475308</v>
      </c>
      <c r="AF26" s="10">
        <v>29217559.669</v>
      </c>
      <c r="AG26" s="11">
        <v>4855041.6619999995</v>
      </c>
      <c r="AH26" s="31">
        <v>16.616862314997604</v>
      </c>
      <c r="AI26" s="12">
        <v>7840533.0559999999</v>
      </c>
      <c r="AJ26" s="31">
        <v>26.835003144765889</v>
      </c>
      <c r="AK26" s="13">
        <v>12695574.718</v>
      </c>
      <c r="AL26" s="14">
        <v>43.451865459763496</v>
      </c>
      <c r="AM26" s="10">
        <v>-582114.21000000089</v>
      </c>
      <c r="AN26" s="49">
        <v>-1.9534247668737748</v>
      </c>
      <c r="AO26" s="11">
        <v>-2314421.2790000001</v>
      </c>
      <c r="AP26" s="49">
        <v>-32.281654819143029</v>
      </c>
      <c r="AQ26" s="12">
        <v>-233136.99800000153</v>
      </c>
      <c r="AR26" s="33">
        <v>-2.8876210749347706</v>
      </c>
      <c r="AS26" s="33">
        <v>-2547558.2770000007</v>
      </c>
      <c r="AT26" s="14">
        <v>-16.712825885830963</v>
      </c>
      <c r="AU26" s="10">
        <v>34540823.696000002</v>
      </c>
      <c r="AV26" s="11">
        <v>8312751.2019999996</v>
      </c>
      <c r="AW26" s="31">
        <v>24.066453293534678</v>
      </c>
      <c r="AX26" s="12">
        <v>9519362.9539999999</v>
      </c>
      <c r="AY26" s="31">
        <v>27.559745065090585</v>
      </c>
      <c r="AZ26" s="13">
        <v>17832114.155999999</v>
      </c>
      <c r="BA26" s="14">
        <v>51.626198358625267</v>
      </c>
      <c r="BB26" s="10">
        <v>37004849</v>
      </c>
      <c r="BC26" s="11">
        <v>6439903.4759999998</v>
      </c>
      <c r="BD26" s="31">
        <v>17.402863813874774</v>
      </c>
      <c r="BE26" s="12">
        <v>8352498.182</v>
      </c>
      <c r="BF26" s="31">
        <v>22.571361342401371</v>
      </c>
      <c r="BG26" s="13">
        <v>14792401.658</v>
      </c>
      <c r="BH26" s="14">
        <v>39.974225156276141</v>
      </c>
      <c r="BI26" s="10">
        <v>2464025.3039999977</v>
      </c>
      <c r="BJ26" s="49">
        <v>7.1336611010968571</v>
      </c>
      <c r="BK26" s="11">
        <v>-1872847.7259999998</v>
      </c>
      <c r="BL26" s="49">
        <v>-22.529818113038239</v>
      </c>
      <c r="BM26" s="12">
        <v>-1166864.7719999999</v>
      </c>
      <c r="BN26" s="33">
        <v>-12.257803149628703</v>
      </c>
      <c r="BO26" s="33">
        <v>-3039712.4979999997</v>
      </c>
      <c r="BP26" s="14">
        <v>-17.046282181730106</v>
      </c>
    </row>
    <row r="27" spans="2:68" s="37" customFormat="1" ht="15" customHeight="1" thickBot="1" x14ac:dyDescent="0.25">
      <c r="B27" s="41" t="s">
        <v>35</v>
      </c>
      <c r="C27" s="16">
        <v>29826374.266999997</v>
      </c>
      <c r="D27" s="28">
        <v>7387947.0286000008</v>
      </c>
      <c r="E27" s="32">
        <v>24.769846185340906</v>
      </c>
      <c r="F27" s="29">
        <v>8588376.1149199978</v>
      </c>
      <c r="G27" s="32">
        <v>28.794569658512621</v>
      </c>
      <c r="H27" s="30">
        <v>15976323.143519998</v>
      </c>
      <c r="I27" s="18">
        <v>53.564415843853531</v>
      </c>
      <c r="J27" s="16">
        <v>35943087.622000001</v>
      </c>
      <c r="K27" s="28">
        <v>9626616.7957200017</v>
      </c>
      <c r="L27" s="32">
        <v>26.782943349106585</v>
      </c>
      <c r="M27" s="29">
        <v>11890852.229279999</v>
      </c>
      <c r="N27" s="32">
        <v>33.082445098572613</v>
      </c>
      <c r="O27" s="30">
        <v>21517469.024999999</v>
      </c>
      <c r="P27" s="18">
        <v>59.865388447679202</v>
      </c>
      <c r="Q27" s="16">
        <v>6116713.3550000042</v>
      </c>
      <c r="R27" s="50">
        <v>20.507733525517907</v>
      </c>
      <c r="S27" s="28">
        <v>2238669.7671200009</v>
      </c>
      <c r="T27" s="50">
        <v>30.301648867455722</v>
      </c>
      <c r="U27" s="29">
        <v>3302476.1143600009</v>
      </c>
      <c r="V27" s="35">
        <v>38.452858493503037</v>
      </c>
      <c r="W27" s="17">
        <v>5541145.8814800009</v>
      </c>
      <c r="X27" s="36">
        <v>34.683486505012837</v>
      </c>
      <c r="Y27" s="16">
        <v>889865941.32700002</v>
      </c>
      <c r="Z27" s="28">
        <v>163276345.13559002</v>
      </c>
      <c r="AA27" s="32">
        <v>18.348420537604405</v>
      </c>
      <c r="AB27" s="29">
        <v>303748062.32839596</v>
      </c>
      <c r="AC27" s="32">
        <v>34.134137314597737</v>
      </c>
      <c r="AD27" s="30">
        <v>467024407.46398598</v>
      </c>
      <c r="AE27" s="18">
        <v>52.482557852202149</v>
      </c>
      <c r="AF27" s="16">
        <v>1155793251.8199999</v>
      </c>
      <c r="AG27" s="28">
        <v>209677337.23115</v>
      </c>
      <c r="AH27" s="32">
        <v>18.14142251661152</v>
      </c>
      <c r="AI27" s="29">
        <v>411237012.80410999</v>
      </c>
      <c r="AJ27" s="32">
        <v>35.580499553578889</v>
      </c>
      <c r="AK27" s="30">
        <v>620914350.03525996</v>
      </c>
      <c r="AL27" s="18">
        <v>53.721922070190409</v>
      </c>
      <c r="AM27" s="16">
        <v>265927310.49299991</v>
      </c>
      <c r="AN27" s="50">
        <v>29.883974444110038</v>
      </c>
      <c r="AO27" s="28">
        <v>46400992.095559984</v>
      </c>
      <c r="AP27" s="50">
        <v>28.418686158749502</v>
      </c>
      <c r="AQ27" s="29">
        <v>107488950.47571403</v>
      </c>
      <c r="AR27" s="35">
        <v>35.387534541538173</v>
      </c>
      <c r="AS27" s="17">
        <v>153889942.57127398</v>
      </c>
      <c r="AT27" s="36">
        <v>32.951156323267973</v>
      </c>
      <c r="AU27" s="16">
        <v>936031223.99800014</v>
      </c>
      <c r="AV27" s="28">
        <v>170664292.16418999</v>
      </c>
      <c r="AW27" s="32">
        <v>18.232756321444533</v>
      </c>
      <c r="AX27" s="29">
        <v>312336438.44331604</v>
      </c>
      <c r="AY27" s="32">
        <v>33.368164483793258</v>
      </c>
      <c r="AZ27" s="30">
        <v>483000730.60750604</v>
      </c>
      <c r="BA27" s="18">
        <v>51.600920805237791</v>
      </c>
      <c r="BB27" s="16">
        <v>1287538943.013</v>
      </c>
      <c r="BC27" s="28">
        <v>219303954.02686998</v>
      </c>
      <c r="BD27" s="32">
        <v>17.032801626463559</v>
      </c>
      <c r="BE27" s="29">
        <v>423127865.03338999</v>
      </c>
      <c r="BF27" s="32">
        <v>32.86330618033336</v>
      </c>
      <c r="BG27" s="30">
        <v>642431819.06026006</v>
      </c>
      <c r="BH27" s="18">
        <v>49.89610780679692</v>
      </c>
      <c r="BI27" s="16">
        <v>351507719.01499987</v>
      </c>
      <c r="BJ27" s="50">
        <v>37.552990755333063</v>
      </c>
      <c r="BK27" s="28">
        <v>48639661.862679988</v>
      </c>
      <c r="BL27" s="50">
        <v>28.500198398787202</v>
      </c>
      <c r="BM27" s="29">
        <v>110791426.59007394</v>
      </c>
      <c r="BN27" s="35">
        <v>35.471822353567873</v>
      </c>
      <c r="BO27" s="17">
        <v>159431088.45275402</v>
      </c>
      <c r="BP27" s="36">
        <v>33.008456995960579</v>
      </c>
    </row>
  </sheetData>
  <mergeCells count="13">
    <mergeCell ref="AU5:BA5"/>
    <mergeCell ref="BB5:BH5"/>
    <mergeCell ref="BI5:BP5"/>
    <mergeCell ref="B4:B6"/>
    <mergeCell ref="C4:X4"/>
    <mergeCell ref="Y4:AT4"/>
    <mergeCell ref="AU4:BP4"/>
    <mergeCell ref="C5:I5"/>
    <mergeCell ref="J5:P5"/>
    <mergeCell ref="Q5:X5"/>
    <mergeCell ref="Y5:AE5"/>
    <mergeCell ref="AF5:AL5"/>
    <mergeCell ref="AM5:AT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27"/>
  <sheetViews>
    <sheetView showGridLines="0" workbookViewId="0">
      <pane xSplit="2" ySplit="6" topLeftCell="AU7" activePane="bottomRight" state="frozen"/>
      <selection activeCell="AU5" sqref="AU5:BA5"/>
      <selection pane="topRight" activeCell="AU5" sqref="AU5:BA5"/>
      <selection pane="bottomLeft" activeCell="AU5" sqref="AU5:BA5"/>
      <selection pane="bottomRight" activeCell="AU5" sqref="AU5:BA5"/>
    </sheetView>
  </sheetViews>
  <sheetFormatPr baseColWidth="10" defaultRowHeight="15" outlineLevelCol="1" x14ac:dyDescent="0.2"/>
  <cols>
    <col min="1" max="1" width="6.6640625" customWidth="1"/>
    <col min="2" max="2" width="40.33203125" customWidth="1"/>
    <col min="3" max="3" width="8.88671875" hidden="1" customWidth="1" outlineLevel="1"/>
    <col min="4" max="4" width="8.77734375" hidden="1" customWidth="1" outlineLevel="1"/>
    <col min="5" max="5" width="4.88671875" hidden="1" customWidth="1" outlineLevel="1"/>
    <col min="6" max="6" width="11" hidden="1" customWidth="1" outlineLevel="1"/>
    <col min="7" max="7" width="4.44140625" hidden="1" customWidth="1" outlineLevel="1"/>
    <col min="8" max="8" width="11" hidden="1" customWidth="1" outlineLevel="1"/>
    <col min="9" max="9" width="5.88671875" hidden="1" customWidth="1" outlineLevel="1"/>
    <col min="10" max="10" width="8.88671875" hidden="1" customWidth="1" outlineLevel="1"/>
    <col min="11" max="11" width="8.77734375" hidden="1" customWidth="1" outlineLevel="1"/>
    <col min="12" max="12" width="4.88671875" hidden="1" customWidth="1" outlineLevel="1"/>
    <col min="13" max="13" width="11" hidden="1" customWidth="1" outlineLevel="1"/>
    <col min="14" max="14" width="4.44140625" hidden="1" customWidth="1" outlineLevel="1"/>
    <col min="15" max="15" width="11" hidden="1" customWidth="1" outlineLevel="1"/>
    <col min="16" max="16" width="5.88671875" hidden="1" customWidth="1" outlineLevel="1"/>
    <col min="17" max="17" width="8.88671875" hidden="1" customWidth="1" outlineLevel="1"/>
    <col min="18" max="18" width="5.21875" hidden="1" customWidth="1" outlineLevel="1"/>
    <col min="19" max="19" width="8" hidden="1" customWidth="1" outlineLevel="1"/>
    <col min="20" max="20" width="4.44140625" hidden="1" customWidth="1" outlineLevel="1"/>
    <col min="21" max="21" width="11" hidden="1" customWidth="1" outlineLevel="1"/>
    <col min="22" max="22" width="5.21875" hidden="1" customWidth="1" outlineLevel="1"/>
    <col min="23" max="23" width="11" hidden="1" customWidth="1" outlineLevel="1"/>
    <col min="24" max="24" width="5.21875" hidden="1" customWidth="1" outlineLevel="1"/>
    <col min="25" max="26" width="9.5546875" hidden="1" customWidth="1" outlineLevel="1"/>
    <col min="27" max="27" width="4.88671875" hidden="1" customWidth="1" outlineLevel="1"/>
    <col min="28" max="28" width="11" hidden="1" customWidth="1" outlineLevel="1"/>
    <col min="29" max="29" width="4.44140625" hidden="1" customWidth="1" outlineLevel="1"/>
    <col min="30" max="30" width="11" hidden="1" customWidth="1" outlineLevel="1"/>
    <col min="31" max="31" width="5.88671875" hidden="1" customWidth="1" outlineLevel="1"/>
    <col min="32" max="32" width="10.77734375" hidden="1" customWidth="1" outlineLevel="1"/>
    <col min="33" max="33" width="9.5546875" hidden="1" customWidth="1" outlineLevel="1"/>
    <col min="34" max="34" width="4.88671875" hidden="1" customWidth="1" outlineLevel="1"/>
    <col min="35" max="35" width="11" hidden="1" customWidth="1" outlineLevel="1"/>
    <col min="36" max="36" width="4.44140625" hidden="1" customWidth="1" outlineLevel="1"/>
    <col min="37" max="37" width="11" hidden="1" customWidth="1" outlineLevel="1"/>
    <col min="38" max="38" width="5.88671875" hidden="1" customWidth="1" outlineLevel="1"/>
    <col min="39" max="39" width="9.5546875" hidden="1" customWidth="1" outlineLevel="1"/>
    <col min="40" max="40" width="4.44140625" hidden="1" customWidth="1" outlineLevel="1"/>
    <col min="41" max="41" width="8.77734375" hidden="1" customWidth="1" outlineLevel="1"/>
    <col min="42" max="42" width="5.21875" hidden="1" customWidth="1" outlineLevel="1"/>
    <col min="43" max="43" width="11" hidden="1" customWidth="1" outlineLevel="1"/>
    <col min="44" max="44" width="5.21875" hidden="1" customWidth="1" outlineLevel="1"/>
    <col min="45" max="45" width="11" hidden="1" customWidth="1" outlineLevel="1"/>
    <col min="46" max="46" width="4.44140625" hidden="1" customWidth="1" outlineLevel="1"/>
    <col min="47" max="47" width="9.5546875" bestFit="1" customWidth="1" collapsed="1"/>
    <col min="48" max="48" width="9.5546875" bestFit="1" customWidth="1"/>
    <col min="49" max="49" width="4.88671875" bestFit="1" customWidth="1"/>
    <col min="50" max="50" width="12.109375" customWidth="1"/>
    <col min="51" max="51" width="4.44140625" bestFit="1" customWidth="1"/>
    <col min="52" max="52" width="11" bestFit="1" customWidth="1"/>
    <col min="53" max="53" width="5.88671875" bestFit="1" customWidth="1"/>
    <col min="54" max="54" width="10.77734375" bestFit="1" customWidth="1"/>
    <col min="55" max="55" width="9.5546875" bestFit="1" customWidth="1"/>
    <col min="56" max="56" width="4.88671875" bestFit="1" customWidth="1"/>
    <col min="57" max="57" width="11.77734375" customWidth="1"/>
    <col min="58" max="58" width="4.44140625" bestFit="1" customWidth="1"/>
    <col min="59" max="59" width="11" bestFit="1" customWidth="1"/>
    <col min="60" max="60" width="5.88671875" bestFit="1" customWidth="1"/>
    <col min="61" max="61" width="9.5546875" bestFit="1" customWidth="1"/>
    <col min="62" max="62" width="4.44140625" bestFit="1" customWidth="1"/>
    <col min="63" max="63" width="8.77734375" bestFit="1" customWidth="1"/>
    <col min="64" max="64" width="5.21875" bestFit="1" customWidth="1"/>
    <col min="65" max="65" width="12.44140625" customWidth="1"/>
    <col min="66" max="66" width="5.21875" bestFit="1" customWidth="1"/>
    <col min="67" max="67" width="11" bestFit="1" customWidth="1"/>
    <col min="68" max="68" width="4.44140625" bestFit="1" customWidth="1"/>
  </cols>
  <sheetData>
    <row r="1" spans="2:68" ht="63" customHeight="1" x14ac:dyDescent="0.2"/>
    <row r="2" spans="2:68" ht="48" customHeight="1" x14ac:dyDescent="0.2"/>
    <row r="3" spans="2:68" ht="42" customHeight="1" thickBot="1" x14ac:dyDescent="0.25">
      <c r="BP3" s="45" t="s">
        <v>64</v>
      </c>
    </row>
    <row r="4" spans="2:68" s="37" customFormat="1" ht="15" customHeight="1" thickBot="1" x14ac:dyDescent="0.25">
      <c r="B4" s="89" t="s">
        <v>0</v>
      </c>
      <c r="C4" s="92" t="s">
        <v>1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3"/>
      <c r="Y4" s="94" t="s">
        <v>2</v>
      </c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6"/>
      <c r="AU4" s="97" t="s">
        <v>3</v>
      </c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9"/>
    </row>
    <row r="5" spans="2:68" s="37" customFormat="1" ht="15" customHeight="1" thickBot="1" x14ac:dyDescent="0.25">
      <c r="B5" s="90"/>
      <c r="C5" s="100" t="s">
        <v>36</v>
      </c>
      <c r="D5" s="101"/>
      <c r="E5" s="101"/>
      <c r="F5" s="101"/>
      <c r="G5" s="101"/>
      <c r="H5" s="101"/>
      <c r="I5" s="102"/>
      <c r="J5" s="103" t="s">
        <v>58</v>
      </c>
      <c r="K5" s="104"/>
      <c r="L5" s="104"/>
      <c r="M5" s="104"/>
      <c r="N5" s="104"/>
      <c r="O5" s="104"/>
      <c r="P5" s="105"/>
      <c r="Q5" s="106" t="s">
        <v>57</v>
      </c>
      <c r="R5" s="107"/>
      <c r="S5" s="107"/>
      <c r="T5" s="107"/>
      <c r="U5" s="107"/>
      <c r="V5" s="107"/>
      <c r="W5" s="107"/>
      <c r="X5" s="108"/>
      <c r="Y5" s="109" t="s">
        <v>36</v>
      </c>
      <c r="Z5" s="81"/>
      <c r="AA5" s="81"/>
      <c r="AB5" s="81"/>
      <c r="AC5" s="81"/>
      <c r="AD5" s="81"/>
      <c r="AE5" s="82"/>
      <c r="AF5" s="110" t="s">
        <v>58</v>
      </c>
      <c r="AG5" s="111"/>
      <c r="AH5" s="111"/>
      <c r="AI5" s="111"/>
      <c r="AJ5" s="111"/>
      <c r="AK5" s="111"/>
      <c r="AL5" s="112"/>
      <c r="AM5" s="86" t="s">
        <v>57</v>
      </c>
      <c r="AN5" s="87"/>
      <c r="AO5" s="87"/>
      <c r="AP5" s="87"/>
      <c r="AQ5" s="87"/>
      <c r="AR5" s="87"/>
      <c r="AS5" s="87"/>
      <c r="AT5" s="88"/>
      <c r="AU5" s="80" t="s">
        <v>36</v>
      </c>
      <c r="AV5" s="81"/>
      <c r="AW5" s="81"/>
      <c r="AX5" s="81"/>
      <c r="AY5" s="81"/>
      <c r="AZ5" s="81"/>
      <c r="BA5" s="82"/>
      <c r="BB5" s="83" t="s">
        <v>58</v>
      </c>
      <c r="BC5" s="84"/>
      <c r="BD5" s="84"/>
      <c r="BE5" s="84"/>
      <c r="BF5" s="84"/>
      <c r="BG5" s="84"/>
      <c r="BH5" s="85"/>
      <c r="BI5" s="86" t="s">
        <v>57</v>
      </c>
      <c r="BJ5" s="87"/>
      <c r="BK5" s="87"/>
      <c r="BL5" s="87"/>
      <c r="BM5" s="87"/>
      <c r="BN5" s="87"/>
      <c r="BO5" s="87"/>
      <c r="BP5" s="88"/>
    </row>
    <row r="6" spans="2:68" s="37" customFormat="1" ht="28.5" customHeight="1" thickBot="1" x14ac:dyDescent="0.25">
      <c r="B6" s="91"/>
      <c r="C6" s="2" t="s">
        <v>7</v>
      </c>
      <c r="D6" s="3" t="s">
        <v>8</v>
      </c>
      <c r="E6" s="4" t="s">
        <v>9</v>
      </c>
      <c r="F6" s="5" t="s">
        <v>10</v>
      </c>
      <c r="G6" s="4" t="s">
        <v>11</v>
      </c>
      <c r="H6" s="4" t="s">
        <v>12</v>
      </c>
      <c r="I6" s="6" t="s">
        <v>13</v>
      </c>
      <c r="J6" s="2" t="s">
        <v>7</v>
      </c>
      <c r="K6" s="3" t="s">
        <v>8</v>
      </c>
      <c r="L6" s="4" t="s">
        <v>9</v>
      </c>
      <c r="M6" s="5" t="s">
        <v>10</v>
      </c>
      <c r="N6" s="4" t="s">
        <v>11</v>
      </c>
      <c r="O6" s="4" t="s">
        <v>12</v>
      </c>
      <c r="P6" s="6" t="s">
        <v>13</v>
      </c>
      <c r="Q6" s="2" t="s">
        <v>7</v>
      </c>
      <c r="R6" s="4" t="s">
        <v>14</v>
      </c>
      <c r="S6" s="3" t="s">
        <v>8</v>
      </c>
      <c r="T6" s="4" t="s">
        <v>14</v>
      </c>
      <c r="U6" s="5" t="s">
        <v>10</v>
      </c>
      <c r="V6" s="4" t="s">
        <v>14</v>
      </c>
      <c r="W6" s="4" t="s">
        <v>12</v>
      </c>
      <c r="X6" s="7" t="s">
        <v>14</v>
      </c>
      <c r="Y6" s="2" t="s">
        <v>7</v>
      </c>
      <c r="Z6" s="3" t="s">
        <v>8</v>
      </c>
      <c r="AA6" s="4" t="s">
        <v>9</v>
      </c>
      <c r="AB6" s="5" t="s">
        <v>10</v>
      </c>
      <c r="AC6" s="4" t="s">
        <v>11</v>
      </c>
      <c r="AD6" s="4" t="s">
        <v>12</v>
      </c>
      <c r="AE6" s="6" t="s">
        <v>13</v>
      </c>
      <c r="AF6" s="2" t="s">
        <v>7</v>
      </c>
      <c r="AG6" s="3" t="s">
        <v>8</v>
      </c>
      <c r="AH6" s="4" t="s">
        <v>9</v>
      </c>
      <c r="AI6" s="5" t="s">
        <v>10</v>
      </c>
      <c r="AJ6" s="4" t="s">
        <v>11</v>
      </c>
      <c r="AK6" s="4" t="s">
        <v>12</v>
      </c>
      <c r="AL6" s="6" t="s">
        <v>13</v>
      </c>
      <c r="AM6" s="2" t="s">
        <v>7</v>
      </c>
      <c r="AN6" s="4" t="s">
        <v>14</v>
      </c>
      <c r="AO6" s="3" t="s">
        <v>8</v>
      </c>
      <c r="AP6" s="4" t="s">
        <v>14</v>
      </c>
      <c r="AQ6" s="5" t="s">
        <v>10</v>
      </c>
      <c r="AR6" s="4" t="s">
        <v>14</v>
      </c>
      <c r="AS6" s="4" t="s">
        <v>12</v>
      </c>
      <c r="AT6" s="7" t="s">
        <v>14</v>
      </c>
      <c r="AU6" s="2" t="s">
        <v>7</v>
      </c>
      <c r="AV6" s="3" t="s">
        <v>8</v>
      </c>
      <c r="AW6" s="4" t="s">
        <v>9</v>
      </c>
      <c r="AX6" s="5" t="s">
        <v>10</v>
      </c>
      <c r="AY6" s="4" t="s">
        <v>11</v>
      </c>
      <c r="AZ6" s="4" t="s">
        <v>12</v>
      </c>
      <c r="BA6" s="6" t="s">
        <v>13</v>
      </c>
      <c r="BB6" s="2" t="s">
        <v>7</v>
      </c>
      <c r="BC6" s="3" t="s">
        <v>8</v>
      </c>
      <c r="BD6" s="4" t="s">
        <v>9</v>
      </c>
      <c r="BE6" s="5" t="s">
        <v>10</v>
      </c>
      <c r="BF6" s="4" t="s">
        <v>11</v>
      </c>
      <c r="BG6" s="4" t="s">
        <v>12</v>
      </c>
      <c r="BH6" s="6" t="s">
        <v>13</v>
      </c>
      <c r="BI6" s="2" t="s">
        <v>7</v>
      </c>
      <c r="BJ6" s="4" t="s">
        <v>14</v>
      </c>
      <c r="BK6" s="3" t="s">
        <v>8</v>
      </c>
      <c r="BL6" s="4" t="s">
        <v>14</v>
      </c>
      <c r="BM6" s="5" t="s">
        <v>10</v>
      </c>
      <c r="BN6" s="4" t="s">
        <v>14</v>
      </c>
      <c r="BO6" s="4" t="s">
        <v>12</v>
      </c>
      <c r="BP6" s="7" t="s">
        <v>14</v>
      </c>
    </row>
    <row r="7" spans="2:68" s="37" customFormat="1" ht="15" customHeight="1" x14ac:dyDescent="0.2">
      <c r="B7" s="23" t="s">
        <v>38</v>
      </c>
      <c r="C7" s="10">
        <v>1879081.5249999999</v>
      </c>
      <c r="D7" s="11">
        <v>721217.03699999966</v>
      </c>
      <c r="E7" s="31">
        <v>38.381359584704541</v>
      </c>
      <c r="F7" s="12">
        <v>602102.58300000045</v>
      </c>
      <c r="G7" s="31">
        <v>32.042387463737128</v>
      </c>
      <c r="H7" s="13">
        <v>1323319.6200000001</v>
      </c>
      <c r="I7" s="14">
        <v>70.423747048441669</v>
      </c>
      <c r="J7" s="10">
        <v>1559542.2930000001</v>
      </c>
      <c r="K7" s="11">
        <v>736968.81599999999</v>
      </c>
      <c r="L7" s="31">
        <v>47.255455610782846</v>
      </c>
      <c r="M7" s="12">
        <v>432728.59800000011</v>
      </c>
      <c r="N7" s="31">
        <v>27.747153760580961</v>
      </c>
      <c r="O7" s="13">
        <v>1169697.4140000001</v>
      </c>
      <c r="P7" s="14">
        <v>75.002609371363803</v>
      </c>
      <c r="Q7" s="10">
        <v>-319539.23199999984</v>
      </c>
      <c r="R7" s="49">
        <v>-17.005075498254385</v>
      </c>
      <c r="S7" s="11">
        <v>15751.77900000033</v>
      </c>
      <c r="T7" s="49">
        <v>2.1840553109396854</v>
      </c>
      <c r="U7" s="12">
        <v>-169373.98500000034</v>
      </c>
      <c r="V7" s="33">
        <v>-28.130419928791472</v>
      </c>
      <c r="W7" s="38">
        <v>-153622.20600000001</v>
      </c>
      <c r="X7" s="34">
        <v>-11.608851231269433</v>
      </c>
      <c r="Y7" s="10">
        <v>37196347.073999986</v>
      </c>
      <c r="Z7" s="11">
        <v>8930677.9775599986</v>
      </c>
      <c r="AA7" s="31">
        <v>24.009556529282108</v>
      </c>
      <c r="AB7" s="12">
        <v>12241914.815540001</v>
      </c>
      <c r="AC7" s="31">
        <v>32.911604978804554</v>
      </c>
      <c r="AD7" s="13">
        <v>21172592.793099999</v>
      </c>
      <c r="AE7" s="14">
        <v>56.921161508086662</v>
      </c>
      <c r="AF7" s="10">
        <v>45181305.017999999</v>
      </c>
      <c r="AG7" s="11">
        <v>13685601.979209999</v>
      </c>
      <c r="AH7" s="31">
        <v>30.290408773623795</v>
      </c>
      <c r="AI7" s="12">
        <v>11416134.123400001</v>
      </c>
      <c r="AJ7" s="31">
        <v>25.267384638075129</v>
      </c>
      <c r="AK7" s="13">
        <v>25101736.102609999</v>
      </c>
      <c r="AL7" s="14">
        <v>55.557793411698931</v>
      </c>
      <c r="AM7" s="10">
        <v>7984957.9440000132</v>
      </c>
      <c r="AN7" s="49">
        <v>21.467048708074479</v>
      </c>
      <c r="AO7" s="11">
        <v>4754924.00165</v>
      </c>
      <c r="AP7" s="49">
        <v>53.242587109261329</v>
      </c>
      <c r="AQ7" s="12">
        <v>-825780.69213999994</v>
      </c>
      <c r="AR7" s="33">
        <v>-6.7455190187383609</v>
      </c>
      <c r="AS7" s="38">
        <v>3929143.3095100001</v>
      </c>
      <c r="AT7" s="34">
        <v>18.557686098749706</v>
      </c>
      <c r="AU7" s="10">
        <v>39075428.598999985</v>
      </c>
      <c r="AV7" s="11">
        <v>9651895.0145599991</v>
      </c>
      <c r="AW7" s="31">
        <v>24.700676001816163</v>
      </c>
      <c r="AX7" s="12">
        <v>12844017.398540001</v>
      </c>
      <c r="AY7" s="31">
        <v>32.869805550562035</v>
      </c>
      <c r="AZ7" s="13">
        <v>22495912.4131</v>
      </c>
      <c r="BA7" s="14">
        <v>57.570481552378197</v>
      </c>
      <c r="BB7" s="10">
        <v>46740847.310999997</v>
      </c>
      <c r="BC7" s="11">
        <v>14422570.795209998</v>
      </c>
      <c r="BD7" s="31">
        <v>30.856459873836705</v>
      </c>
      <c r="BE7" s="12">
        <v>11848862.721400002</v>
      </c>
      <c r="BF7" s="31">
        <v>25.350123934555818</v>
      </c>
      <c r="BG7" s="13">
        <v>26271433.51661</v>
      </c>
      <c r="BH7" s="14">
        <v>56.20658380839253</v>
      </c>
      <c r="BI7" s="10">
        <v>7665418.7120000124</v>
      </c>
      <c r="BJ7" s="49">
        <v>19.616979229234062</v>
      </c>
      <c r="BK7" s="11">
        <v>4770675.7806499992</v>
      </c>
      <c r="BL7" s="49">
        <v>49.427348447671442</v>
      </c>
      <c r="BM7" s="12">
        <v>-995154.67713999934</v>
      </c>
      <c r="BN7" s="33">
        <v>-7.7480016280040243</v>
      </c>
      <c r="BO7" s="38">
        <v>3775521.1035099998</v>
      </c>
      <c r="BP7" s="34">
        <v>16.783142795805908</v>
      </c>
    </row>
    <row r="8" spans="2:68" s="37" customFormat="1" ht="15" customHeight="1" x14ac:dyDescent="0.2">
      <c r="B8" s="24" t="s">
        <v>39</v>
      </c>
      <c r="C8" s="10">
        <v>1554323.8089999999</v>
      </c>
      <c r="D8" s="11">
        <v>680023.06479999993</v>
      </c>
      <c r="E8" s="31">
        <v>43.750411649262716</v>
      </c>
      <c r="F8" s="12">
        <v>404938.63619999995</v>
      </c>
      <c r="G8" s="31">
        <v>26.05239872511018</v>
      </c>
      <c r="H8" s="13">
        <v>1084961.7009999999</v>
      </c>
      <c r="I8" s="14">
        <v>69.802810374372896</v>
      </c>
      <c r="J8" s="10">
        <v>1447384.635</v>
      </c>
      <c r="K8" s="11">
        <v>706361.62800000003</v>
      </c>
      <c r="L8" s="31">
        <v>48.802620320755302</v>
      </c>
      <c r="M8" s="12">
        <v>364405.44299999997</v>
      </c>
      <c r="N8" s="31">
        <v>25.176821294638103</v>
      </c>
      <c r="O8" s="13">
        <v>1070767.071</v>
      </c>
      <c r="P8" s="14">
        <v>73.979441615393398</v>
      </c>
      <c r="Q8" s="10">
        <v>-106939.17399999988</v>
      </c>
      <c r="R8" s="49">
        <v>-6.8801091111639723</v>
      </c>
      <c r="S8" s="11">
        <v>26338.563200000091</v>
      </c>
      <c r="T8" s="49">
        <v>3.8731867437094163</v>
      </c>
      <c r="U8" s="12">
        <v>-40533.19319999998</v>
      </c>
      <c r="V8" s="33">
        <v>-10.009712478999056</v>
      </c>
      <c r="W8" s="33">
        <v>-14194.629999999888</v>
      </c>
      <c r="X8" s="14">
        <v>-1.3083070109218435</v>
      </c>
      <c r="Y8" s="10">
        <v>21132582.890999999</v>
      </c>
      <c r="Z8" s="11">
        <v>7061594.9580000006</v>
      </c>
      <c r="AA8" s="31">
        <v>33.415673769851445</v>
      </c>
      <c r="AB8" s="12">
        <v>5317971.0378099978</v>
      </c>
      <c r="AC8" s="31">
        <v>25.1647944088975</v>
      </c>
      <c r="AD8" s="13">
        <v>12379565.995809998</v>
      </c>
      <c r="AE8" s="14">
        <v>58.580468178748944</v>
      </c>
      <c r="AF8" s="10">
        <v>23745029.149999999</v>
      </c>
      <c r="AG8" s="11">
        <v>9988028.5044799987</v>
      </c>
      <c r="AH8" s="31">
        <v>42.063660740883947</v>
      </c>
      <c r="AI8" s="12">
        <v>4210813.6190000009</v>
      </c>
      <c r="AJ8" s="31">
        <v>17.73345314676104</v>
      </c>
      <c r="AK8" s="13">
        <v>14198842.12348</v>
      </c>
      <c r="AL8" s="14">
        <v>59.797113887644983</v>
      </c>
      <c r="AM8" s="10">
        <v>2612446.2589999996</v>
      </c>
      <c r="AN8" s="49">
        <v>12.362172066115946</v>
      </c>
      <c r="AO8" s="11">
        <v>2926433.5464799982</v>
      </c>
      <c r="AP8" s="49">
        <v>41.44153783791684</v>
      </c>
      <c r="AQ8" s="12">
        <v>-1107157.4188099969</v>
      </c>
      <c r="AR8" s="33">
        <v>-20.819169772423905</v>
      </c>
      <c r="AS8" s="33">
        <v>1819276.1276700012</v>
      </c>
      <c r="AT8" s="14">
        <v>14.695798934193293</v>
      </c>
      <c r="AU8" s="10">
        <v>22686906.699999999</v>
      </c>
      <c r="AV8" s="11">
        <v>7741618.0228000004</v>
      </c>
      <c r="AW8" s="31">
        <v>34.123726628628489</v>
      </c>
      <c r="AX8" s="12">
        <v>5722909.6740099974</v>
      </c>
      <c r="AY8" s="31">
        <v>25.225605895448044</v>
      </c>
      <c r="AZ8" s="13">
        <v>13464527.696809998</v>
      </c>
      <c r="BA8" s="14">
        <v>59.349332524076537</v>
      </c>
      <c r="BB8" s="10">
        <v>25192413.785</v>
      </c>
      <c r="BC8" s="11">
        <v>10694390.132479999</v>
      </c>
      <c r="BD8" s="31">
        <v>42.450835492578427</v>
      </c>
      <c r="BE8" s="12">
        <v>4575219.0619999999</v>
      </c>
      <c r="BF8" s="31">
        <v>18.161098420525963</v>
      </c>
      <c r="BG8" s="13">
        <v>15269609.19448</v>
      </c>
      <c r="BH8" s="14">
        <v>60.611933913104387</v>
      </c>
      <c r="BI8" s="10">
        <v>2505507.0850000009</v>
      </c>
      <c r="BJ8" s="49">
        <v>11.043846206675681</v>
      </c>
      <c r="BK8" s="11">
        <v>2952772.1096799988</v>
      </c>
      <c r="BL8" s="49">
        <v>38.141537091906734</v>
      </c>
      <c r="BM8" s="12">
        <v>-1147690.6120099975</v>
      </c>
      <c r="BN8" s="33">
        <v>-20.054319871972044</v>
      </c>
      <c r="BO8" s="33">
        <v>1805081.4976700023</v>
      </c>
      <c r="BP8" s="14">
        <v>13.406199892905715</v>
      </c>
    </row>
    <row r="9" spans="2:68" s="37" customFormat="1" ht="15" customHeight="1" x14ac:dyDescent="0.2">
      <c r="B9" s="24" t="s">
        <v>40</v>
      </c>
      <c r="C9" s="10">
        <v>1031402.6680000001</v>
      </c>
      <c r="D9" s="11">
        <v>440562.34896000009</v>
      </c>
      <c r="E9" s="31">
        <v>42.714873892492207</v>
      </c>
      <c r="F9" s="12">
        <v>306137.99604000011</v>
      </c>
      <c r="G9" s="31">
        <v>29.681714575514373</v>
      </c>
      <c r="H9" s="13">
        <v>746700.3450000002</v>
      </c>
      <c r="I9" s="14">
        <v>72.39658846800657</v>
      </c>
      <c r="J9" s="10">
        <v>1130000</v>
      </c>
      <c r="K9" s="11">
        <v>472531.745</v>
      </c>
      <c r="L9" s="31">
        <v>41.816968584070793</v>
      </c>
      <c r="M9" s="12">
        <v>382392.46100000001</v>
      </c>
      <c r="N9" s="31">
        <v>33.84004079646018</v>
      </c>
      <c r="O9" s="13">
        <v>854924.20600000001</v>
      </c>
      <c r="P9" s="14">
        <v>75.657009380530965</v>
      </c>
      <c r="Q9" s="10">
        <v>98597.331999999937</v>
      </c>
      <c r="R9" s="49">
        <v>9.5595381958038459</v>
      </c>
      <c r="S9" s="11">
        <v>31969.396039999905</v>
      </c>
      <c r="T9" s="49">
        <v>7.2564975457996974</v>
      </c>
      <c r="U9" s="12">
        <v>76254.464959999896</v>
      </c>
      <c r="V9" s="33">
        <v>24.908526855985709</v>
      </c>
      <c r="W9" s="33">
        <v>108223.8609999998</v>
      </c>
      <c r="X9" s="14">
        <v>14.493613365077495</v>
      </c>
      <c r="Y9" s="10">
        <v>32001809.432999998</v>
      </c>
      <c r="Z9" s="11">
        <v>8096000.8912399998</v>
      </c>
      <c r="AA9" s="31">
        <v>25.298572282889324</v>
      </c>
      <c r="AB9" s="12">
        <v>10795370.32976</v>
      </c>
      <c r="AC9" s="31">
        <v>33.733624820063781</v>
      </c>
      <c r="AD9" s="13">
        <v>18891371.221000001</v>
      </c>
      <c r="AE9" s="14">
        <v>59.032197102953113</v>
      </c>
      <c r="AF9" s="10">
        <v>35679607.398000002</v>
      </c>
      <c r="AG9" s="11">
        <v>10528836.6854</v>
      </c>
      <c r="AH9" s="31">
        <v>29.509396131948996</v>
      </c>
      <c r="AI9" s="12">
        <v>16206986.197600001</v>
      </c>
      <c r="AJ9" s="31">
        <v>45.423667409828269</v>
      </c>
      <c r="AK9" s="13">
        <v>26735822.883000001</v>
      </c>
      <c r="AL9" s="14">
        <v>74.933063541777258</v>
      </c>
      <c r="AM9" s="10">
        <v>3677797.9650000036</v>
      </c>
      <c r="AN9" s="49">
        <v>11.49246880149061</v>
      </c>
      <c r="AO9" s="11">
        <v>2432835.79416</v>
      </c>
      <c r="AP9" s="49">
        <v>30.049845928159009</v>
      </c>
      <c r="AQ9" s="12">
        <v>5411615.8678400014</v>
      </c>
      <c r="AR9" s="33">
        <v>50.129043307774246</v>
      </c>
      <c r="AS9" s="33">
        <v>7844451.6620000005</v>
      </c>
      <c r="AT9" s="14">
        <v>41.5239929925254</v>
      </c>
      <c r="AU9" s="10">
        <v>33033212.101</v>
      </c>
      <c r="AV9" s="11">
        <v>8536563.2401999999</v>
      </c>
      <c r="AW9" s="31">
        <v>25.842364993447237</v>
      </c>
      <c r="AX9" s="12">
        <v>11101508.3258</v>
      </c>
      <c r="AY9" s="31">
        <v>33.607111206312048</v>
      </c>
      <c r="AZ9" s="13">
        <v>19638071.566</v>
      </c>
      <c r="BA9" s="14">
        <v>59.449476199759289</v>
      </c>
      <c r="BB9" s="10">
        <v>36809607.398000002</v>
      </c>
      <c r="BC9" s="11">
        <v>11001368.430399999</v>
      </c>
      <c r="BD9" s="31">
        <v>29.887220234241742</v>
      </c>
      <c r="BE9" s="12">
        <v>16589378.658600001</v>
      </c>
      <c r="BF9" s="31">
        <v>45.068067364123429</v>
      </c>
      <c r="BG9" s="13">
        <v>27590747.089000002</v>
      </c>
      <c r="BH9" s="14">
        <v>74.95528759836516</v>
      </c>
      <c r="BI9" s="10">
        <v>3776395.2970000021</v>
      </c>
      <c r="BJ9" s="49">
        <v>11.432116517926154</v>
      </c>
      <c r="BK9" s="11">
        <v>2464805.1901999991</v>
      </c>
      <c r="BL9" s="49">
        <v>28.87350706421115</v>
      </c>
      <c r="BM9" s="12">
        <v>5487870.3328000009</v>
      </c>
      <c r="BN9" s="33">
        <v>49.433555979471215</v>
      </c>
      <c r="BO9" s="33">
        <v>7952675.5230000019</v>
      </c>
      <c r="BP9" s="14">
        <v>40.496214184129542</v>
      </c>
    </row>
    <row r="10" spans="2:68" s="37" customFormat="1" ht="15" customHeight="1" x14ac:dyDescent="0.2">
      <c r="B10" s="24" t="s">
        <v>41</v>
      </c>
      <c r="C10" s="10">
        <v>1421818.6800000002</v>
      </c>
      <c r="D10" s="11">
        <v>597578.473</v>
      </c>
      <c r="E10" s="31">
        <v>42.029161763439483</v>
      </c>
      <c r="F10" s="12">
        <v>408653.28500000003</v>
      </c>
      <c r="G10" s="31">
        <v>28.741589258062071</v>
      </c>
      <c r="H10" s="13">
        <v>1006231.758</v>
      </c>
      <c r="I10" s="14">
        <v>70.770751021501553</v>
      </c>
      <c r="J10" s="10">
        <v>1667287.693</v>
      </c>
      <c r="K10" s="11">
        <v>686157.84199999995</v>
      </c>
      <c r="L10" s="31">
        <v>41.154135838751131</v>
      </c>
      <c r="M10" s="12">
        <v>518136.04700000002</v>
      </c>
      <c r="N10" s="31">
        <v>31.076583194091867</v>
      </c>
      <c r="O10" s="13">
        <v>1204293.889</v>
      </c>
      <c r="P10" s="14">
        <v>72.230719032842998</v>
      </c>
      <c r="Q10" s="10">
        <v>245469.0129999998</v>
      </c>
      <c r="R10" s="49">
        <v>17.264438599160883</v>
      </c>
      <c r="S10" s="11">
        <v>88579.368999999948</v>
      </c>
      <c r="T10" s="49">
        <v>14.823052201882103</v>
      </c>
      <c r="U10" s="12">
        <v>109482.76199999999</v>
      </c>
      <c r="V10" s="33">
        <v>26.791112666572587</v>
      </c>
      <c r="W10" s="33">
        <v>198062.13099999994</v>
      </c>
      <c r="X10" s="14">
        <v>19.683549979944075</v>
      </c>
      <c r="Y10" s="10">
        <v>63471323.488000005</v>
      </c>
      <c r="Z10" s="11">
        <v>18446307.547320001</v>
      </c>
      <c r="AA10" s="31">
        <v>29.062427776234241</v>
      </c>
      <c r="AB10" s="12">
        <v>12879110.948679999</v>
      </c>
      <c r="AC10" s="31">
        <v>20.291227976544313</v>
      </c>
      <c r="AD10" s="13">
        <v>31325418.495999999</v>
      </c>
      <c r="AE10" s="14">
        <v>49.35365575277855</v>
      </c>
      <c r="AF10" s="10">
        <v>93640591.380999997</v>
      </c>
      <c r="AG10" s="11">
        <v>27928810.043000001</v>
      </c>
      <c r="AH10" s="31">
        <v>29.825537868897793</v>
      </c>
      <c r="AI10" s="12">
        <v>26045565.767999995</v>
      </c>
      <c r="AJ10" s="31">
        <v>27.814396923260709</v>
      </c>
      <c r="AK10" s="13">
        <v>53974375.810999997</v>
      </c>
      <c r="AL10" s="14">
        <v>57.639934792158506</v>
      </c>
      <c r="AM10" s="10">
        <v>30169267.892999992</v>
      </c>
      <c r="AN10" s="49">
        <v>47.532123540332108</v>
      </c>
      <c r="AO10" s="11">
        <v>9482502.4956800006</v>
      </c>
      <c r="AP10" s="49">
        <v>51.405965510195998</v>
      </c>
      <c r="AQ10" s="12">
        <v>13166454.819319997</v>
      </c>
      <c r="AR10" s="33">
        <v>102.23108467490489</v>
      </c>
      <c r="AS10" s="33">
        <v>22648957.314999998</v>
      </c>
      <c r="AT10" s="14">
        <v>72.302169938741869</v>
      </c>
      <c r="AU10" s="10">
        <v>64893142.168000005</v>
      </c>
      <c r="AV10" s="11">
        <v>19043886.020320002</v>
      </c>
      <c r="AW10" s="31">
        <v>29.346530903092699</v>
      </c>
      <c r="AX10" s="12">
        <v>13287764.233679999</v>
      </c>
      <c r="AY10" s="31">
        <v>20.476376685967349</v>
      </c>
      <c r="AZ10" s="13">
        <v>32331650.254000001</v>
      </c>
      <c r="BA10" s="14">
        <v>49.822907589060051</v>
      </c>
      <c r="BB10" s="10">
        <v>95307879.074000001</v>
      </c>
      <c r="BC10" s="11">
        <v>28614967.885000002</v>
      </c>
      <c r="BD10" s="31">
        <v>30.023716992781306</v>
      </c>
      <c r="BE10" s="12">
        <v>26563701.815000001</v>
      </c>
      <c r="BF10" s="31">
        <v>27.871464639744126</v>
      </c>
      <c r="BG10" s="13">
        <v>55178669.700000003</v>
      </c>
      <c r="BH10" s="14">
        <v>57.895181632525436</v>
      </c>
      <c r="BI10" s="10">
        <v>30414736.905999996</v>
      </c>
      <c r="BJ10" s="49">
        <v>46.86895392930758</v>
      </c>
      <c r="BK10" s="11">
        <v>9571081.8646799996</v>
      </c>
      <c r="BL10" s="49">
        <v>50.258029555877236</v>
      </c>
      <c r="BM10" s="12">
        <v>13275937.581320003</v>
      </c>
      <c r="BN10" s="33">
        <v>99.910995919614393</v>
      </c>
      <c r="BO10" s="33">
        <v>22847019.446000002</v>
      </c>
      <c r="BP10" s="14">
        <v>70.664563257711904</v>
      </c>
    </row>
    <row r="11" spans="2:68" s="37" customFormat="1" ht="15" customHeight="1" x14ac:dyDescent="0.2">
      <c r="B11" s="24" t="s">
        <v>19</v>
      </c>
      <c r="C11" s="10">
        <v>1440931.503</v>
      </c>
      <c r="D11" s="11">
        <v>728685.36499999987</v>
      </c>
      <c r="E11" s="31">
        <v>50.570437490115715</v>
      </c>
      <c r="F11" s="12">
        <v>554536.603</v>
      </c>
      <c r="G11" s="31">
        <v>38.484591519129275</v>
      </c>
      <c r="H11" s="13">
        <v>1283221.9679999999</v>
      </c>
      <c r="I11" s="14">
        <v>89.05502900924499</v>
      </c>
      <c r="J11" s="10">
        <v>2115005.4920000001</v>
      </c>
      <c r="K11" s="11">
        <v>853234.80500000005</v>
      </c>
      <c r="L11" s="31">
        <v>40.341966402799301</v>
      </c>
      <c r="M11" s="12">
        <v>411846.51800000004</v>
      </c>
      <c r="N11" s="31">
        <v>19.472598040894358</v>
      </c>
      <c r="O11" s="13">
        <v>1265081.3230000001</v>
      </c>
      <c r="P11" s="14">
        <v>59.814564443693655</v>
      </c>
      <c r="Q11" s="10">
        <v>674073.98900000006</v>
      </c>
      <c r="R11" s="49">
        <v>46.780432490828822</v>
      </c>
      <c r="S11" s="11">
        <v>124549.44000000018</v>
      </c>
      <c r="T11" s="49">
        <v>17.092348218081778</v>
      </c>
      <c r="U11" s="12">
        <v>-142690.08499999996</v>
      </c>
      <c r="V11" s="33">
        <v>-25.731409654125205</v>
      </c>
      <c r="W11" s="33">
        <v>-18140.644999999786</v>
      </c>
      <c r="X11" s="14">
        <v>-1.4136794297773265</v>
      </c>
      <c r="Y11" s="10">
        <v>58537277.328999996</v>
      </c>
      <c r="Z11" s="11">
        <v>19824991.512999997</v>
      </c>
      <c r="AA11" s="31">
        <v>33.867293488176095</v>
      </c>
      <c r="AB11" s="12">
        <v>16002690.516999997</v>
      </c>
      <c r="AC11" s="31">
        <v>27.337606474348426</v>
      </c>
      <c r="AD11" s="13">
        <v>35827682.029999994</v>
      </c>
      <c r="AE11" s="14">
        <v>61.204899962524514</v>
      </c>
      <c r="AF11" s="10">
        <v>91977649.133000001</v>
      </c>
      <c r="AG11" s="11">
        <v>30388775.611000001</v>
      </c>
      <c r="AH11" s="31">
        <v>33.039304545670355</v>
      </c>
      <c r="AI11" s="12">
        <v>34670472.019000001</v>
      </c>
      <c r="AJ11" s="31">
        <v>37.69445332187864</v>
      </c>
      <c r="AK11" s="13">
        <v>65059247.630000003</v>
      </c>
      <c r="AL11" s="14">
        <v>70.733757867549002</v>
      </c>
      <c r="AM11" s="10">
        <v>33440371.804000005</v>
      </c>
      <c r="AN11" s="49">
        <v>57.126626535862627</v>
      </c>
      <c r="AO11" s="11">
        <v>10563784.098000005</v>
      </c>
      <c r="AP11" s="49">
        <v>53.285188500953119</v>
      </c>
      <c r="AQ11" s="12">
        <v>18667781.502000004</v>
      </c>
      <c r="AR11" s="33">
        <v>116.65401816131372</v>
      </c>
      <c r="AS11" s="33">
        <v>29231565.600000009</v>
      </c>
      <c r="AT11" s="14">
        <v>81.589329657227665</v>
      </c>
      <c r="AU11" s="10">
        <v>59978208.831999995</v>
      </c>
      <c r="AV11" s="11">
        <v>20553676.877999995</v>
      </c>
      <c r="AW11" s="31">
        <v>34.268574000886225</v>
      </c>
      <c r="AX11" s="12">
        <v>16557227.120000001</v>
      </c>
      <c r="AY11" s="31">
        <v>27.605404433428614</v>
      </c>
      <c r="AZ11" s="13">
        <v>37110903.997999996</v>
      </c>
      <c r="BA11" s="14">
        <v>61.873978434314836</v>
      </c>
      <c r="BB11" s="10">
        <v>94092654.625</v>
      </c>
      <c r="BC11" s="11">
        <v>31242010.416000001</v>
      </c>
      <c r="BD11" s="31">
        <v>33.203453064974042</v>
      </c>
      <c r="BE11" s="12">
        <v>35082318.537</v>
      </c>
      <c r="BF11" s="31">
        <v>37.284864240272789</v>
      </c>
      <c r="BG11" s="13">
        <v>66324328.953000002</v>
      </c>
      <c r="BH11" s="14">
        <v>70.488317305246824</v>
      </c>
      <c r="BI11" s="10">
        <v>34114445.793000005</v>
      </c>
      <c r="BJ11" s="49">
        <v>56.878066980218037</v>
      </c>
      <c r="BK11" s="11">
        <v>10688333.538000006</v>
      </c>
      <c r="BL11" s="49">
        <v>52.002051026891735</v>
      </c>
      <c r="BM11" s="12">
        <v>18525091.416999999</v>
      </c>
      <c r="BN11" s="33">
        <v>111.88522862395813</v>
      </c>
      <c r="BO11" s="33">
        <v>29213424.955000006</v>
      </c>
      <c r="BP11" s="14">
        <v>78.71924908262649</v>
      </c>
    </row>
    <row r="12" spans="2:68" s="37" customFormat="1" ht="15" customHeight="1" x14ac:dyDescent="0.2">
      <c r="B12" s="24" t="s">
        <v>20</v>
      </c>
      <c r="C12" s="10">
        <v>908071.74</v>
      </c>
      <c r="D12" s="11">
        <v>338062.57300000009</v>
      </c>
      <c r="E12" s="31">
        <v>37.228619514136632</v>
      </c>
      <c r="F12" s="12">
        <v>334359.07400000002</v>
      </c>
      <c r="G12" s="31">
        <v>36.820777398050076</v>
      </c>
      <c r="H12" s="13">
        <v>672421.64700000011</v>
      </c>
      <c r="I12" s="14">
        <v>74.049396912186708</v>
      </c>
      <c r="J12" s="10">
        <v>1423315.625</v>
      </c>
      <c r="K12" s="11">
        <v>546004.14599999995</v>
      </c>
      <c r="L12" s="31">
        <v>38.361424297579816</v>
      </c>
      <c r="M12" s="12">
        <v>458979.04399999999</v>
      </c>
      <c r="N12" s="31">
        <v>32.247172442865576</v>
      </c>
      <c r="O12" s="13">
        <v>1004983.19</v>
      </c>
      <c r="P12" s="14">
        <v>70.608596740445392</v>
      </c>
      <c r="Q12" s="10">
        <v>515243.88500000001</v>
      </c>
      <c r="R12" s="49">
        <v>56.74043826096824</v>
      </c>
      <c r="S12" s="11">
        <v>207941.57299999986</v>
      </c>
      <c r="T12" s="49">
        <v>61.50978830774023</v>
      </c>
      <c r="U12" s="12">
        <v>124619.96999999997</v>
      </c>
      <c r="V12" s="33">
        <v>37.271298938936518</v>
      </c>
      <c r="W12" s="33">
        <v>332561.54299999983</v>
      </c>
      <c r="X12" s="14">
        <v>49.457292828646807</v>
      </c>
      <c r="Y12" s="10">
        <v>36999374.417000003</v>
      </c>
      <c r="Z12" s="11">
        <v>11871155.826560002</v>
      </c>
      <c r="AA12" s="31">
        <v>32.084747414284912</v>
      </c>
      <c r="AB12" s="12">
        <v>10877949.728329998</v>
      </c>
      <c r="AC12" s="31">
        <v>29.40036122159929</v>
      </c>
      <c r="AD12" s="13">
        <v>22749105.554889999</v>
      </c>
      <c r="AE12" s="14">
        <v>61.485108635884202</v>
      </c>
      <c r="AF12" s="10">
        <v>41554110.829000004</v>
      </c>
      <c r="AG12" s="11">
        <v>7000918.2450999999</v>
      </c>
      <c r="AH12" s="31">
        <v>16.847715196962326</v>
      </c>
      <c r="AI12" s="12">
        <v>15350099.090989999</v>
      </c>
      <c r="AJ12" s="31">
        <v>36.940025390405879</v>
      </c>
      <c r="AK12" s="13">
        <v>22351017.336089998</v>
      </c>
      <c r="AL12" s="14">
        <v>53.787740587368205</v>
      </c>
      <c r="AM12" s="10">
        <v>4554736.4120000005</v>
      </c>
      <c r="AN12" s="49">
        <v>12.310306549148702</v>
      </c>
      <c r="AO12" s="11">
        <v>-4870237.5814600019</v>
      </c>
      <c r="AP12" s="49">
        <v>-41.025807870902902</v>
      </c>
      <c r="AQ12" s="12">
        <v>4472149.362660002</v>
      </c>
      <c r="AR12" s="33">
        <v>41.112061319909913</v>
      </c>
      <c r="AS12" s="33">
        <v>-398088.21880000085</v>
      </c>
      <c r="AT12" s="14">
        <v>-1.7499071242140789</v>
      </c>
      <c r="AU12" s="10">
        <v>37907446.157000005</v>
      </c>
      <c r="AV12" s="11">
        <v>12209218.399560003</v>
      </c>
      <c r="AW12" s="31">
        <v>32.207968716735728</v>
      </c>
      <c r="AX12" s="12">
        <v>11212308.802329997</v>
      </c>
      <c r="AY12" s="31">
        <v>29.578117069380909</v>
      </c>
      <c r="AZ12" s="13">
        <v>23421527.201889999</v>
      </c>
      <c r="BA12" s="14">
        <v>61.786085786116644</v>
      </c>
      <c r="BB12" s="10">
        <v>42977426.454000004</v>
      </c>
      <c r="BC12" s="11">
        <v>7546922.3911000006</v>
      </c>
      <c r="BD12" s="31">
        <v>17.560200816532586</v>
      </c>
      <c r="BE12" s="12">
        <v>15809078.134989999</v>
      </c>
      <c r="BF12" s="31">
        <v>36.784608664064422</v>
      </c>
      <c r="BG12" s="13">
        <v>23356000.52609</v>
      </c>
      <c r="BH12" s="14">
        <v>54.344809480597014</v>
      </c>
      <c r="BI12" s="10">
        <v>5069980.2969999984</v>
      </c>
      <c r="BJ12" s="49">
        <v>13.374629026713722</v>
      </c>
      <c r="BK12" s="11">
        <v>-4662296.008460002</v>
      </c>
      <c r="BL12" s="49">
        <v>-38.186686943269216</v>
      </c>
      <c r="BM12" s="12">
        <v>4596769.3326600026</v>
      </c>
      <c r="BN12" s="33">
        <v>40.997527036579314</v>
      </c>
      <c r="BO12" s="33">
        <v>-65526.675799999386</v>
      </c>
      <c r="BP12" s="14">
        <v>-0.27977114914484191</v>
      </c>
    </row>
    <row r="13" spans="2:68" s="37" customFormat="1" ht="15" customHeight="1" x14ac:dyDescent="0.2">
      <c r="B13" s="24" t="s">
        <v>21</v>
      </c>
      <c r="C13" s="10">
        <v>675541.76500000001</v>
      </c>
      <c r="D13" s="11">
        <v>297422.61700000003</v>
      </c>
      <c r="E13" s="31">
        <v>44.027272984372772</v>
      </c>
      <c r="F13" s="12">
        <v>262641.88999999996</v>
      </c>
      <c r="G13" s="31">
        <v>38.878705005011781</v>
      </c>
      <c r="H13" s="13">
        <v>560064.50699999998</v>
      </c>
      <c r="I13" s="14">
        <v>82.905977989384567</v>
      </c>
      <c r="J13" s="10">
        <v>810925.66500000004</v>
      </c>
      <c r="K13" s="11">
        <v>345147.73700000002</v>
      </c>
      <c r="L13" s="31">
        <v>42.562191813228651</v>
      </c>
      <c r="M13" s="12">
        <v>317709.34299999994</v>
      </c>
      <c r="N13" s="31">
        <v>39.178602517161657</v>
      </c>
      <c r="O13" s="13">
        <v>662857.07999999996</v>
      </c>
      <c r="P13" s="14">
        <v>81.740794330390315</v>
      </c>
      <c r="Q13" s="10">
        <v>135383.90000000002</v>
      </c>
      <c r="R13" s="49">
        <v>20.040789039890083</v>
      </c>
      <c r="S13" s="11">
        <v>47725.119999999995</v>
      </c>
      <c r="T13" s="49">
        <v>16.046230942820326</v>
      </c>
      <c r="U13" s="12">
        <v>55067.45299999998</v>
      </c>
      <c r="V13" s="33">
        <v>20.966744109250808</v>
      </c>
      <c r="W13" s="33">
        <v>102792.57299999997</v>
      </c>
      <c r="X13" s="14">
        <v>18.353702424495893</v>
      </c>
      <c r="Y13" s="10">
        <v>81427156.520999998</v>
      </c>
      <c r="Z13" s="11">
        <v>22358397.816</v>
      </c>
      <c r="AA13" s="31">
        <v>27.458158642975317</v>
      </c>
      <c r="AB13" s="12">
        <v>29082878.516400002</v>
      </c>
      <c r="AC13" s="31">
        <v>35.716436332760253</v>
      </c>
      <c r="AD13" s="13">
        <v>51441276.332400002</v>
      </c>
      <c r="AE13" s="14">
        <v>63.174594975735566</v>
      </c>
      <c r="AF13" s="10">
        <v>102302625.08499999</v>
      </c>
      <c r="AG13" s="11">
        <v>37161951.458999999</v>
      </c>
      <c r="AH13" s="31">
        <v>36.325511127523185</v>
      </c>
      <c r="AI13" s="12">
        <v>41523376.495999999</v>
      </c>
      <c r="AJ13" s="31">
        <v>40.588769312126196</v>
      </c>
      <c r="AK13" s="13">
        <v>78685327.954999998</v>
      </c>
      <c r="AL13" s="14">
        <v>76.914280439649389</v>
      </c>
      <c r="AM13" s="10">
        <v>20875468.563999996</v>
      </c>
      <c r="AN13" s="49">
        <v>25.636985811504086</v>
      </c>
      <c r="AO13" s="11">
        <v>14803553.642999999</v>
      </c>
      <c r="AP13" s="49">
        <v>66.210261418670882</v>
      </c>
      <c r="AQ13" s="12">
        <v>12440497.979599997</v>
      </c>
      <c r="AR13" s="33">
        <v>42.776020167964909</v>
      </c>
      <c r="AS13" s="33">
        <v>27244051.622599997</v>
      </c>
      <c r="AT13" s="14">
        <v>52.961461233108018</v>
      </c>
      <c r="AU13" s="10">
        <v>82102698.285999998</v>
      </c>
      <c r="AV13" s="11">
        <v>22655820.432999998</v>
      </c>
      <c r="AW13" s="31">
        <v>27.594489469858541</v>
      </c>
      <c r="AX13" s="12">
        <v>29345520.406400003</v>
      </c>
      <c r="AY13" s="31">
        <v>35.742455508802621</v>
      </c>
      <c r="AZ13" s="13">
        <v>52001340.839400001</v>
      </c>
      <c r="BA13" s="14">
        <v>63.336944978661158</v>
      </c>
      <c r="BB13" s="10">
        <v>103113550.75</v>
      </c>
      <c r="BC13" s="11">
        <v>37507099.196000002</v>
      </c>
      <c r="BD13" s="31">
        <v>36.374558846233896</v>
      </c>
      <c r="BE13" s="12">
        <v>41841085.839000002</v>
      </c>
      <c r="BF13" s="31">
        <v>40.577679203816963</v>
      </c>
      <c r="BG13" s="13">
        <v>79348185.034999996</v>
      </c>
      <c r="BH13" s="14">
        <v>76.952238050050852</v>
      </c>
      <c r="BI13" s="10">
        <v>21010852.464000002</v>
      </c>
      <c r="BJ13" s="49">
        <v>25.590940252426194</v>
      </c>
      <c r="BK13" s="11">
        <v>14851278.763000004</v>
      </c>
      <c r="BL13" s="49">
        <v>65.55171465504705</v>
      </c>
      <c r="BM13" s="12">
        <v>12495565.432599999</v>
      </c>
      <c r="BN13" s="33">
        <v>42.580827531941893</v>
      </c>
      <c r="BO13" s="33">
        <v>27346844.195599996</v>
      </c>
      <c r="BP13" s="14">
        <v>52.588728971542274</v>
      </c>
    </row>
    <row r="14" spans="2:68" s="37" customFormat="1" ht="15" customHeight="1" x14ac:dyDescent="0.2">
      <c r="B14" s="24" t="s">
        <v>22</v>
      </c>
      <c r="C14" s="10">
        <v>2867626.4079999998</v>
      </c>
      <c r="D14" s="11">
        <v>648146.66838000005</v>
      </c>
      <c r="E14" s="31">
        <v>22.602200432100361</v>
      </c>
      <c r="F14" s="12">
        <v>639445.77661999979</v>
      </c>
      <c r="G14" s="31">
        <v>22.298782534436747</v>
      </c>
      <c r="H14" s="13">
        <v>1287592.4449999998</v>
      </c>
      <c r="I14" s="14">
        <v>44.900982966537107</v>
      </c>
      <c r="J14" s="10">
        <v>2741918.8849999998</v>
      </c>
      <c r="K14" s="11">
        <v>1086692.6397200001</v>
      </c>
      <c r="L14" s="31">
        <v>39.632559725412889</v>
      </c>
      <c r="M14" s="12">
        <v>1091589.30128</v>
      </c>
      <c r="N14" s="31">
        <v>39.811144933997568</v>
      </c>
      <c r="O14" s="13">
        <v>2178281.9410000001</v>
      </c>
      <c r="P14" s="14">
        <v>79.443704659410457</v>
      </c>
      <c r="Q14" s="10">
        <v>-125707.52300000004</v>
      </c>
      <c r="R14" s="49">
        <v>-4.3836785241377951</v>
      </c>
      <c r="S14" s="11">
        <v>438545.97134000005</v>
      </c>
      <c r="T14" s="49">
        <v>67.661532911388221</v>
      </c>
      <c r="U14" s="12">
        <v>452143.52466000023</v>
      </c>
      <c r="V14" s="33">
        <v>70.708657589382</v>
      </c>
      <c r="W14" s="33">
        <v>890689.49600000028</v>
      </c>
      <c r="X14" s="14">
        <v>69.174799794666413</v>
      </c>
      <c r="Y14" s="10">
        <v>73696985.582000002</v>
      </c>
      <c r="Z14" s="11">
        <v>17815969.197459999</v>
      </c>
      <c r="AA14" s="31">
        <v>24.174624045696966</v>
      </c>
      <c r="AB14" s="12">
        <v>23401195.209540006</v>
      </c>
      <c r="AC14" s="31">
        <v>31.753259681839136</v>
      </c>
      <c r="AD14" s="13">
        <v>41217164.407000005</v>
      </c>
      <c r="AE14" s="14">
        <v>55.927883727536098</v>
      </c>
      <c r="AF14" s="10">
        <v>112655327.875</v>
      </c>
      <c r="AG14" s="11">
        <v>21392385.177279998</v>
      </c>
      <c r="AH14" s="31">
        <v>18.989235201566803</v>
      </c>
      <c r="AI14" s="12">
        <v>41909607.709720001</v>
      </c>
      <c r="AJ14" s="31">
        <v>37.201620642586938</v>
      </c>
      <c r="AK14" s="13">
        <v>63301992.887000002</v>
      </c>
      <c r="AL14" s="14">
        <v>56.190855844153745</v>
      </c>
      <c r="AM14" s="10">
        <v>38958342.292999998</v>
      </c>
      <c r="AN14" s="49">
        <v>52.862870828892241</v>
      </c>
      <c r="AO14" s="11">
        <v>3576415.9798199981</v>
      </c>
      <c r="AP14" s="49">
        <v>20.074215105456535</v>
      </c>
      <c r="AQ14" s="12">
        <v>18508412.500179995</v>
      </c>
      <c r="AR14" s="33">
        <v>79.09174012032787</v>
      </c>
      <c r="AS14" s="33">
        <v>22084828.479999997</v>
      </c>
      <c r="AT14" s="14">
        <v>53.581629880995109</v>
      </c>
      <c r="AU14" s="10">
        <v>76564611.99000001</v>
      </c>
      <c r="AV14" s="11">
        <v>18464115.865839999</v>
      </c>
      <c r="AW14" s="31">
        <v>24.115730996261785</v>
      </c>
      <c r="AX14" s="12">
        <v>24040640.986160006</v>
      </c>
      <c r="AY14" s="31">
        <v>31.399154728688387</v>
      </c>
      <c r="AZ14" s="13">
        <v>42504756.852000006</v>
      </c>
      <c r="BA14" s="14">
        <v>55.514885724950183</v>
      </c>
      <c r="BB14" s="10">
        <v>115397246.76000001</v>
      </c>
      <c r="BC14" s="11">
        <v>22479077.817000002</v>
      </c>
      <c r="BD14" s="31">
        <v>19.479734957413118</v>
      </c>
      <c r="BE14" s="12">
        <v>43001197.011</v>
      </c>
      <c r="BF14" s="31">
        <v>37.26362475565184</v>
      </c>
      <c r="BG14" s="13">
        <v>65480274.828000002</v>
      </c>
      <c r="BH14" s="14">
        <v>56.743359713064955</v>
      </c>
      <c r="BI14" s="10">
        <v>38832634.769999996</v>
      </c>
      <c r="BJ14" s="49">
        <v>50.718776939758889</v>
      </c>
      <c r="BK14" s="11">
        <v>4014961.9511600025</v>
      </c>
      <c r="BL14" s="49">
        <v>21.744674807787487</v>
      </c>
      <c r="BM14" s="12">
        <v>18960556.024839994</v>
      </c>
      <c r="BN14" s="33">
        <v>78.868762425076042</v>
      </c>
      <c r="BO14" s="33">
        <v>22975517.975999996</v>
      </c>
      <c r="BP14" s="14">
        <v>54.053992253149218</v>
      </c>
    </row>
    <row r="15" spans="2:68" s="37" customFormat="1" ht="15" customHeight="1" x14ac:dyDescent="0.2">
      <c r="B15" s="24" t="s">
        <v>23</v>
      </c>
      <c r="C15" s="10">
        <v>1034262.7859999998</v>
      </c>
      <c r="D15" s="11">
        <v>457592.82099999994</v>
      </c>
      <c r="E15" s="31">
        <v>44.243380617969947</v>
      </c>
      <c r="F15" s="12">
        <v>216472.19400000019</v>
      </c>
      <c r="G15" s="31">
        <v>20.930095999799438</v>
      </c>
      <c r="H15" s="13">
        <v>674065.01500000013</v>
      </c>
      <c r="I15" s="14">
        <v>65.173476617769381</v>
      </c>
      <c r="J15" s="10">
        <v>2412370.702</v>
      </c>
      <c r="K15" s="11">
        <v>802060.35499999998</v>
      </c>
      <c r="L15" s="31">
        <v>33.247806994797436</v>
      </c>
      <c r="M15" s="12">
        <v>1093759.773</v>
      </c>
      <c r="N15" s="31">
        <v>45.339622641462505</v>
      </c>
      <c r="O15" s="13">
        <v>1895820.128</v>
      </c>
      <c r="P15" s="14">
        <v>78.587429636259941</v>
      </c>
      <c r="Q15" s="10">
        <v>1378107.9160000002</v>
      </c>
      <c r="R15" s="49">
        <v>133.24543188195116</v>
      </c>
      <c r="S15" s="11">
        <v>344467.53400000004</v>
      </c>
      <c r="T15" s="49">
        <v>75.278177058638789</v>
      </c>
      <c r="U15" s="12">
        <v>877287.57899999991</v>
      </c>
      <c r="V15" s="33">
        <v>405.26571232515857</v>
      </c>
      <c r="W15" s="33">
        <v>1221755.1129999999</v>
      </c>
      <c r="X15" s="14">
        <v>181.25182079061017</v>
      </c>
      <c r="Y15" s="10">
        <v>31593853.222999997</v>
      </c>
      <c r="Z15" s="11">
        <v>8377037.5140000004</v>
      </c>
      <c r="AA15" s="31">
        <v>26.514769992985865</v>
      </c>
      <c r="AB15" s="12">
        <v>10166649.43836</v>
      </c>
      <c r="AC15" s="31">
        <v>32.179200702745511</v>
      </c>
      <c r="AD15" s="13">
        <v>18543686.95236</v>
      </c>
      <c r="AE15" s="14">
        <v>58.693970695731366</v>
      </c>
      <c r="AF15" s="10">
        <v>41446998.553999998</v>
      </c>
      <c r="AG15" s="11">
        <v>10443852.846000001</v>
      </c>
      <c r="AH15" s="31">
        <v>25.198092046141845</v>
      </c>
      <c r="AI15" s="12">
        <v>15797739.127</v>
      </c>
      <c r="AJ15" s="31">
        <v>38.115520250320706</v>
      </c>
      <c r="AK15" s="13">
        <v>26241591.973000001</v>
      </c>
      <c r="AL15" s="14">
        <v>63.313612296462551</v>
      </c>
      <c r="AM15" s="10">
        <v>9853145.3310000002</v>
      </c>
      <c r="AN15" s="49">
        <v>31.186906077752528</v>
      </c>
      <c r="AO15" s="11">
        <v>2066815.3320000004</v>
      </c>
      <c r="AP15" s="49">
        <v>24.672389595317746</v>
      </c>
      <c r="AQ15" s="12">
        <v>5631089.6886400003</v>
      </c>
      <c r="AR15" s="33">
        <v>55.387861288825569</v>
      </c>
      <c r="AS15" s="33">
        <v>7697905.0206400007</v>
      </c>
      <c r="AT15" s="14">
        <v>41.512267977864624</v>
      </c>
      <c r="AU15" s="10">
        <v>32628116.008999996</v>
      </c>
      <c r="AV15" s="11">
        <v>8834630.3350000009</v>
      </c>
      <c r="AW15" s="31">
        <v>27.076740601765348</v>
      </c>
      <c r="AX15" s="12">
        <v>10383121.63236</v>
      </c>
      <c r="AY15" s="31">
        <v>31.82262080193648</v>
      </c>
      <c r="AZ15" s="13">
        <v>19217751.967360001</v>
      </c>
      <c r="BA15" s="14">
        <v>58.899361403701832</v>
      </c>
      <c r="BB15" s="10">
        <v>43859369.255999997</v>
      </c>
      <c r="BC15" s="11">
        <v>11245913.200999999</v>
      </c>
      <c r="BD15" s="31">
        <v>25.640845711572901</v>
      </c>
      <c r="BE15" s="12">
        <v>16891498.899999999</v>
      </c>
      <c r="BF15" s="31">
        <v>38.512863241163068</v>
      </c>
      <c r="BG15" s="13">
        <v>28137412.101</v>
      </c>
      <c r="BH15" s="14">
        <v>64.153708952735968</v>
      </c>
      <c r="BI15" s="10">
        <v>11231253.247000001</v>
      </c>
      <c r="BJ15" s="49">
        <v>34.422009667680541</v>
      </c>
      <c r="BK15" s="11">
        <v>2411282.8659999985</v>
      </c>
      <c r="BL15" s="49">
        <v>27.29353435929584</v>
      </c>
      <c r="BM15" s="12">
        <v>6508377.2676399983</v>
      </c>
      <c r="BN15" s="33">
        <v>62.682278972404724</v>
      </c>
      <c r="BO15" s="33">
        <v>8919660.1336399987</v>
      </c>
      <c r="BP15" s="14">
        <v>46.413649987727048</v>
      </c>
    </row>
    <row r="16" spans="2:68" s="37" customFormat="1" ht="15" customHeight="1" x14ac:dyDescent="0.2">
      <c r="B16" s="24" t="s">
        <v>24</v>
      </c>
      <c r="C16" s="10">
        <v>1471658.0449999999</v>
      </c>
      <c r="D16" s="11">
        <v>632489.46299999999</v>
      </c>
      <c r="E16" s="31">
        <v>42.978018239284658</v>
      </c>
      <c r="F16" s="12">
        <v>352890.79800000018</v>
      </c>
      <c r="G16" s="31">
        <v>23.979130151801005</v>
      </c>
      <c r="H16" s="13">
        <v>985380.26100000017</v>
      </c>
      <c r="I16" s="14">
        <v>66.957148391085667</v>
      </c>
      <c r="J16" s="10">
        <v>2624060.8029999998</v>
      </c>
      <c r="K16" s="11">
        <v>1056448.6029999999</v>
      </c>
      <c r="L16" s="31">
        <v>40.260065688729391</v>
      </c>
      <c r="M16" s="12">
        <v>706149.06300000008</v>
      </c>
      <c r="N16" s="31">
        <v>26.910544991666498</v>
      </c>
      <c r="O16" s="13">
        <v>1762597.666</v>
      </c>
      <c r="P16" s="14">
        <v>67.170610680395882</v>
      </c>
      <c r="Q16" s="10">
        <v>1152402.7579999999</v>
      </c>
      <c r="R16" s="49">
        <v>78.306421924258913</v>
      </c>
      <c r="S16" s="11">
        <v>423959.1399999999</v>
      </c>
      <c r="T16" s="49">
        <v>67.030229719415885</v>
      </c>
      <c r="U16" s="12">
        <v>353258.2649999999</v>
      </c>
      <c r="V16" s="33">
        <v>100.10413051348527</v>
      </c>
      <c r="W16" s="33">
        <v>777217.4049999998</v>
      </c>
      <c r="X16" s="14">
        <v>78.874870520670967</v>
      </c>
      <c r="Y16" s="10">
        <v>65947539</v>
      </c>
      <c r="Z16" s="11">
        <v>21492995.700000003</v>
      </c>
      <c r="AA16" s="31">
        <v>32.59105044086634</v>
      </c>
      <c r="AB16" s="12">
        <v>22638476.077</v>
      </c>
      <c r="AC16" s="31">
        <v>34.328007413589759</v>
      </c>
      <c r="AD16" s="13">
        <v>44131471.777000003</v>
      </c>
      <c r="AE16" s="14">
        <v>66.919057854456099</v>
      </c>
      <c r="AF16" s="10">
        <v>73408363.998999998</v>
      </c>
      <c r="AG16" s="11">
        <v>15874738.356000001</v>
      </c>
      <c r="AH16" s="31">
        <v>21.625244714915937</v>
      </c>
      <c r="AI16" s="12">
        <v>23926525.796999998</v>
      </c>
      <c r="AJ16" s="31">
        <v>32.593732503459599</v>
      </c>
      <c r="AK16" s="13">
        <v>39801264.152999997</v>
      </c>
      <c r="AL16" s="14">
        <v>54.218977218375542</v>
      </c>
      <c r="AM16" s="10">
        <v>7460824.998999998</v>
      </c>
      <c r="AN16" s="49">
        <v>11.313272810680621</v>
      </c>
      <c r="AO16" s="11">
        <v>-5618257.3440000024</v>
      </c>
      <c r="AP16" s="49">
        <v>-26.13994541486835</v>
      </c>
      <c r="AQ16" s="12">
        <v>1288049.7199999988</v>
      </c>
      <c r="AR16" s="33">
        <v>5.6896485241275494</v>
      </c>
      <c r="AS16" s="33">
        <v>-4330207.6240000054</v>
      </c>
      <c r="AT16" s="14">
        <v>-9.8120625704053204</v>
      </c>
      <c r="AU16" s="10">
        <v>67419197.045000002</v>
      </c>
      <c r="AV16" s="11">
        <v>22125485.163000003</v>
      </c>
      <c r="AW16" s="31">
        <v>32.817782075084637</v>
      </c>
      <c r="AX16" s="12">
        <v>22991366.875</v>
      </c>
      <c r="AY16" s="31">
        <v>34.102107237578124</v>
      </c>
      <c r="AZ16" s="13">
        <v>45116852.038000003</v>
      </c>
      <c r="BA16" s="14">
        <v>66.919889312662761</v>
      </c>
      <c r="BB16" s="10">
        <v>76032424.802000001</v>
      </c>
      <c r="BC16" s="11">
        <v>16931186.958999999</v>
      </c>
      <c r="BD16" s="31">
        <v>22.268376949822901</v>
      </c>
      <c r="BE16" s="12">
        <v>24632674.859999999</v>
      </c>
      <c r="BF16" s="31">
        <v>32.397592111717117</v>
      </c>
      <c r="BG16" s="13">
        <v>41563861.818999998</v>
      </c>
      <c r="BH16" s="14">
        <v>54.665969061540018</v>
      </c>
      <c r="BI16" s="10">
        <v>8613227.7569999993</v>
      </c>
      <c r="BJ16" s="49">
        <v>12.775630880401861</v>
      </c>
      <c r="BK16" s="11">
        <v>-5194298.2040000036</v>
      </c>
      <c r="BL16" s="49">
        <v>-23.476539229459803</v>
      </c>
      <c r="BM16" s="12">
        <v>1641307.9849999994</v>
      </c>
      <c r="BN16" s="33">
        <v>7.1388012462395167</v>
      </c>
      <c r="BO16" s="33">
        <v>-3552990.2190000042</v>
      </c>
      <c r="BP16" s="14">
        <v>-7.8750844939435751</v>
      </c>
    </row>
    <row r="17" spans="2:68" s="37" customFormat="1" ht="15" customHeight="1" x14ac:dyDescent="0.2">
      <c r="B17" s="24" t="s">
        <v>25</v>
      </c>
      <c r="C17" s="10">
        <v>2457504.9309999999</v>
      </c>
      <c r="D17" s="11">
        <v>903891.23</v>
      </c>
      <c r="E17" s="31">
        <v>36.780851122532297</v>
      </c>
      <c r="F17" s="12">
        <v>245349.929</v>
      </c>
      <c r="G17" s="31">
        <v>9.9837003745161557</v>
      </c>
      <c r="H17" s="13">
        <v>1149241.159</v>
      </c>
      <c r="I17" s="14">
        <v>46.764551497048451</v>
      </c>
      <c r="J17" s="10">
        <v>2477586.1949999998</v>
      </c>
      <c r="K17" s="11">
        <v>1022666.152</v>
      </c>
      <c r="L17" s="31">
        <v>41.276713361732305</v>
      </c>
      <c r="M17" s="12">
        <v>1001386.385</v>
      </c>
      <c r="N17" s="31">
        <v>40.417822274796784</v>
      </c>
      <c r="O17" s="13">
        <v>2024052.537</v>
      </c>
      <c r="P17" s="14">
        <v>81.694535636529082</v>
      </c>
      <c r="Q17" s="10">
        <v>20081.263999999966</v>
      </c>
      <c r="R17" s="49">
        <v>0.81714033394954633</v>
      </c>
      <c r="S17" s="11">
        <v>118774.92200000002</v>
      </c>
      <c r="T17" s="49">
        <v>13.140399868687744</v>
      </c>
      <c r="U17" s="12">
        <v>756036.45600000001</v>
      </c>
      <c r="V17" s="33">
        <v>308.14618902946575</v>
      </c>
      <c r="W17" s="33">
        <v>874811.37800000003</v>
      </c>
      <c r="X17" s="14">
        <v>76.120783801478879</v>
      </c>
      <c r="Y17" s="10">
        <v>60719734.053000003</v>
      </c>
      <c r="Z17" s="11">
        <v>20497182.203999996</v>
      </c>
      <c r="AA17" s="31">
        <v>33.757035539893451</v>
      </c>
      <c r="AB17" s="12">
        <v>24109758.128000006</v>
      </c>
      <c r="AC17" s="31">
        <v>39.706626690682626</v>
      </c>
      <c r="AD17" s="13">
        <v>44606940.332000002</v>
      </c>
      <c r="AE17" s="14">
        <v>73.463662230576077</v>
      </c>
      <c r="AF17" s="10">
        <v>80276419.723000005</v>
      </c>
      <c r="AG17" s="11">
        <v>31126586.353999998</v>
      </c>
      <c r="AH17" s="31">
        <v>38.774258320693292</v>
      </c>
      <c r="AI17" s="12">
        <v>35036827.001000002</v>
      </c>
      <c r="AJ17" s="31">
        <v>43.645228725816729</v>
      </c>
      <c r="AK17" s="13">
        <v>66163413.354999997</v>
      </c>
      <c r="AL17" s="14">
        <v>82.419487046510014</v>
      </c>
      <c r="AM17" s="10">
        <v>19556685.670000002</v>
      </c>
      <c r="AN17" s="49">
        <v>32.208121420508355</v>
      </c>
      <c r="AO17" s="11">
        <v>10629404.150000002</v>
      </c>
      <c r="AP17" s="49">
        <v>51.857879996430377</v>
      </c>
      <c r="AQ17" s="12">
        <v>10927068.872999996</v>
      </c>
      <c r="AR17" s="33">
        <v>45.322183719088336</v>
      </c>
      <c r="AS17" s="33">
        <v>21556473.022999994</v>
      </c>
      <c r="AT17" s="14">
        <v>48.325379105941217</v>
      </c>
      <c r="AU17" s="10">
        <v>63177238.984000005</v>
      </c>
      <c r="AV17" s="11">
        <v>21401073.433999997</v>
      </c>
      <c r="AW17" s="31">
        <v>33.874657674451299</v>
      </c>
      <c r="AX17" s="12">
        <v>24355108.057000007</v>
      </c>
      <c r="AY17" s="31">
        <v>38.550447041802627</v>
      </c>
      <c r="AZ17" s="13">
        <v>45756181.491000004</v>
      </c>
      <c r="BA17" s="14">
        <v>72.425104716253927</v>
      </c>
      <c r="BB17" s="10">
        <v>82754005.917999998</v>
      </c>
      <c r="BC17" s="11">
        <v>32149252.506000001</v>
      </c>
      <c r="BD17" s="31">
        <v>38.849179745880008</v>
      </c>
      <c r="BE17" s="12">
        <v>36038213.386</v>
      </c>
      <c r="BF17" s="31">
        <v>43.548602857618583</v>
      </c>
      <c r="BG17" s="13">
        <v>68187465.892000005</v>
      </c>
      <c r="BH17" s="14">
        <v>82.397782603498598</v>
      </c>
      <c r="BI17" s="10">
        <v>19576766.933999993</v>
      </c>
      <c r="BJ17" s="49">
        <v>30.987056808478002</v>
      </c>
      <c r="BK17" s="11">
        <v>10748179.072000004</v>
      </c>
      <c r="BL17" s="49">
        <v>50.222616660547118</v>
      </c>
      <c r="BM17" s="12">
        <v>11683105.328999992</v>
      </c>
      <c r="BN17" s="33">
        <v>47.969835739004658</v>
      </c>
      <c r="BO17" s="33">
        <v>22431284.401000001</v>
      </c>
      <c r="BP17" s="14">
        <v>49.023506048930493</v>
      </c>
    </row>
    <row r="18" spans="2:68" s="37" customFormat="1" ht="15" customHeight="1" x14ac:dyDescent="0.2">
      <c r="B18" s="24" t="s">
        <v>42</v>
      </c>
      <c r="C18" s="10">
        <v>815058.12199999997</v>
      </c>
      <c r="D18" s="11">
        <v>319330.22899999999</v>
      </c>
      <c r="E18" s="31">
        <v>39.178829138764172</v>
      </c>
      <c r="F18" s="12">
        <v>237845.38600000012</v>
      </c>
      <c r="G18" s="31">
        <v>29.181401863264927</v>
      </c>
      <c r="H18" s="13">
        <v>557175.61500000011</v>
      </c>
      <c r="I18" s="14">
        <v>68.360231002029096</v>
      </c>
      <c r="J18" s="10">
        <v>1398848.9950000001</v>
      </c>
      <c r="K18" s="11">
        <v>566232.08200000005</v>
      </c>
      <c r="L18" s="31">
        <v>40.478427909225466</v>
      </c>
      <c r="M18" s="12">
        <v>447992.02499999991</v>
      </c>
      <c r="N18" s="31">
        <v>32.025760221531264</v>
      </c>
      <c r="O18" s="13">
        <v>1014224.107</v>
      </c>
      <c r="P18" s="14">
        <v>72.504188130756745</v>
      </c>
      <c r="Q18" s="10">
        <v>583790.87300000014</v>
      </c>
      <c r="R18" s="49">
        <v>71.625673954083993</v>
      </c>
      <c r="S18" s="11">
        <v>246901.85300000006</v>
      </c>
      <c r="T18" s="49">
        <v>77.318659675028783</v>
      </c>
      <c r="U18" s="12">
        <v>210146.63899999979</v>
      </c>
      <c r="V18" s="33">
        <v>88.354305515096129</v>
      </c>
      <c r="W18" s="33">
        <v>457048.49199999985</v>
      </c>
      <c r="X18" s="14">
        <v>82.029521697571013</v>
      </c>
      <c r="Y18" s="10">
        <v>26793911.811000001</v>
      </c>
      <c r="Z18" s="11">
        <v>8625687.4230000004</v>
      </c>
      <c r="AA18" s="31">
        <v>32.192714090589796</v>
      </c>
      <c r="AB18" s="12">
        <v>4916244.2899999991</v>
      </c>
      <c r="AC18" s="31">
        <v>18.348363332231614</v>
      </c>
      <c r="AD18" s="13">
        <v>13541931.713</v>
      </c>
      <c r="AE18" s="14">
        <v>50.541077422821402</v>
      </c>
      <c r="AF18" s="10">
        <v>32947064.684999999</v>
      </c>
      <c r="AG18" s="11">
        <v>12971922.064999999</v>
      </c>
      <c r="AH18" s="31">
        <v>39.372011403813467</v>
      </c>
      <c r="AI18" s="12">
        <v>12118594.502000002</v>
      </c>
      <c r="AJ18" s="31">
        <v>36.782015690512502</v>
      </c>
      <c r="AK18" s="13">
        <v>25090516.567000002</v>
      </c>
      <c r="AL18" s="14">
        <v>76.154027094325954</v>
      </c>
      <c r="AM18" s="10">
        <v>6153152.873999998</v>
      </c>
      <c r="AN18" s="49">
        <v>22.964742578102673</v>
      </c>
      <c r="AO18" s="11">
        <v>4346234.6419999991</v>
      </c>
      <c r="AP18" s="49">
        <v>50.387110370020636</v>
      </c>
      <c r="AQ18" s="12">
        <v>7202350.2120000031</v>
      </c>
      <c r="AR18" s="33">
        <v>146.50106437245421</v>
      </c>
      <c r="AS18" s="33">
        <v>11548584.854000002</v>
      </c>
      <c r="AT18" s="14">
        <v>85.280188223911793</v>
      </c>
      <c r="AU18" s="10">
        <v>27608969.933000002</v>
      </c>
      <c r="AV18" s="11">
        <v>8945017.6520000007</v>
      </c>
      <c r="AW18" s="31">
        <v>32.398954664760396</v>
      </c>
      <c r="AX18" s="12">
        <v>5154089.675999999</v>
      </c>
      <c r="AY18" s="31">
        <v>18.668170846314343</v>
      </c>
      <c r="AZ18" s="13">
        <v>14099107.328</v>
      </c>
      <c r="BA18" s="14">
        <v>51.067125511074742</v>
      </c>
      <c r="BB18" s="10">
        <v>34345913.68</v>
      </c>
      <c r="BC18" s="11">
        <v>13538154.147</v>
      </c>
      <c r="BD18" s="31">
        <v>39.417073813014952</v>
      </c>
      <c r="BE18" s="12">
        <v>12566586.527000001</v>
      </c>
      <c r="BF18" s="31">
        <v>36.588301723700134</v>
      </c>
      <c r="BG18" s="13">
        <v>26104740.673999999</v>
      </c>
      <c r="BH18" s="14">
        <v>76.005375536715079</v>
      </c>
      <c r="BI18" s="10">
        <v>6736943.7469999976</v>
      </c>
      <c r="BJ18" s="49">
        <v>24.401286115885014</v>
      </c>
      <c r="BK18" s="11">
        <v>4593136.4949999992</v>
      </c>
      <c r="BL18" s="49">
        <v>51.348545902232267</v>
      </c>
      <c r="BM18" s="12">
        <v>7412496.8510000017</v>
      </c>
      <c r="BN18" s="33">
        <v>143.81777029445701</v>
      </c>
      <c r="BO18" s="33">
        <v>12005633.345999999</v>
      </c>
      <c r="BP18" s="14">
        <v>85.151726749093655</v>
      </c>
    </row>
    <row r="19" spans="2:68" s="37" customFormat="1" ht="15" customHeight="1" x14ac:dyDescent="0.2">
      <c r="B19" s="24" t="s">
        <v>27</v>
      </c>
      <c r="C19" s="10">
        <v>1143753.825</v>
      </c>
      <c r="D19" s="11">
        <v>453738.74999999994</v>
      </c>
      <c r="E19" s="31">
        <v>39.671014870704361</v>
      </c>
      <c r="F19" s="12">
        <v>376958.20700000023</v>
      </c>
      <c r="G19" s="31">
        <v>32.957984380948432</v>
      </c>
      <c r="H19" s="13">
        <v>830696.95700000017</v>
      </c>
      <c r="I19" s="14">
        <v>72.628999251652786</v>
      </c>
      <c r="J19" s="10">
        <v>1742832.409</v>
      </c>
      <c r="K19" s="11">
        <v>783621.31099999999</v>
      </c>
      <c r="L19" s="31">
        <v>44.96251658813398</v>
      </c>
      <c r="M19" s="12">
        <v>670840.90299999993</v>
      </c>
      <c r="N19" s="31">
        <v>38.49141773676989</v>
      </c>
      <c r="O19" s="13">
        <v>1454462.2139999999</v>
      </c>
      <c r="P19" s="14">
        <v>83.453934324903869</v>
      </c>
      <c r="Q19" s="10">
        <v>599078.58400000003</v>
      </c>
      <c r="R19" s="49">
        <v>52.378280264986223</v>
      </c>
      <c r="S19" s="11">
        <v>329882.56100000005</v>
      </c>
      <c r="T19" s="49">
        <v>72.703193412508867</v>
      </c>
      <c r="U19" s="12">
        <v>293882.69599999971</v>
      </c>
      <c r="V19" s="33">
        <v>77.961612333326798</v>
      </c>
      <c r="W19" s="33">
        <v>623765.25699999975</v>
      </c>
      <c r="X19" s="14">
        <v>75.089387500910235</v>
      </c>
      <c r="Y19" s="10">
        <v>18411345.182</v>
      </c>
      <c r="Z19" s="11">
        <v>4412572.3159999996</v>
      </c>
      <c r="AA19" s="31">
        <v>23.966593816914511</v>
      </c>
      <c r="AB19" s="12">
        <v>5806953.9710000008</v>
      </c>
      <c r="AC19" s="31">
        <v>31.540085276752162</v>
      </c>
      <c r="AD19" s="13">
        <v>10219526.287</v>
      </c>
      <c r="AE19" s="14">
        <v>55.506679093666676</v>
      </c>
      <c r="AF19" s="10">
        <v>25527981.544</v>
      </c>
      <c r="AG19" s="11">
        <v>9638865.8619999997</v>
      </c>
      <c r="AH19" s="31">
        <v>37.758041486305771</v>
      </c>
      <c r="AI19" s="12">
        <v>8115110.3399999999</v>
      </c>
      <c r="AJ19" s="31">
        <v>31.789079469572652</v>
      </c>
      <c r="AK19" s="13">
        <v>17753976.202</v>
      </c>
      <c r="AL19" s="14">
        <v>69.547120955878427</v>
      </c>
      <c r="AM19" s="10">
        <v>7116636.3619999997</v>
      </c>
      <c r="AN19" s="49">
        <v>38.653538302880968</v>
      </c>
      <c r="AO19" s="11">
        <v>5226293.5460000001</v>
      </c>
      <c r="AP19" s="49">
        <v>118.44097210711868</v>
      </c>
      <c r="AQ19" s="12">
        <v>2308156.368999999</v>
      </c>
      <c r="AR19" s="33">
        <v>39.748143011412871</v>
      </c>
      <c r="AS19" s="33">
        <v>7534449.9149999991</v>
      </c>
      <c r="AT19" s="14">
        <v>73.726019224436868</v>
      </c>
      <c r="AU19" s="10">
        <v>19555099.006999999</v>
      </c>
      <c r="AV19" s="11">
        <v>4866311.0659999996</v>
      </c>
      <c r="AW19" s="31">
        <v>24.885126197816952</v>
      </c>
      <c r="AX19" s="12">
        <v>6183912.1780000012</v>
      </c>
      <c r="AY19" s="31">
        <v>31.623016461263582</v>
      </c>
      <c r="AZ19" s="13">
        <v>11050223.244000001</v>
      </c>
      <c r="BA19" s="14">
        <v>56.508142659080541</v>
      </c>
      <c r="BB19" s="10">
        <v>27270813.953000002</v>
      </c>
      <c r="BC19" s="11">
        <v>10422487.173</v>
      </c>
      <c r="BD19" s="31">
        <v>38.218467519754562</v>
      </c>
      <c r="BE19" s="12">
        <v>8785951.2430000007</v>
      </c>
      <c r="BF19" s="31">
        <v>32.217414772225666</v>
      </c>
      <c r="BG19" s="13">
        <v>19208438.416000001</v>
      </c>
      <c r="BH19" s="14">
        <v>70.435882291980221</v>
      </c>
      <c r="BI19" s="10">
        <v>7715714.9460000023</v>
      </c>
      <c r="BJ19" s="49">
        <v>39.4562816748617</v>
      </c>
      <c r="BK19" s="11">
        <v>5556176.1070000008</v>
      </c>
      <c r="BL19" s="49">
        <v>114.17634490774662</v>
      </c>
      <c r="BM19" s="12">
        <v>2602039.0649999995</v>
      </c>
      <c r="BN19" s="33">
        <v>42.077555277338206</v>
      </c>
      <c r="BO19" s="33">
        <v>8158215.1720000003</v>
      </c>
      <c r="BP19" s="14">
        <v>73.828509993494578</v>
      </c>
    </row>
    <row r="20" spans="2:68" s="37" customFormat="1" ht="15" customHeight="1" x14ac:dyDescent="0.2">
      <c r="B20" s="24" t="s">
        <v>43</v>
      </c>
      <c r="C20" s="10">
        <v>1036263.642</v>
      </c>
      <c r="D20" s="11">
        <v>398068.78500000003</v>
      </c>
      <c r="E20" s="31">
        <v>38.413852311919676</v>
      </c>
      <c r="F20" s="12">
        <v>278192.23699999985</v>
      </c>
      <c r="G20" s="31">
        <v>26.845700816356526</v>
      </c>
      <c r="H20" s="13">
        <v>676261.02199999988</v>
      </c>
      <c r="I20" s="14">
        <v>65.25955312827621</v>
      </c>
      <c r="J20" s="10">
        <v>1404201.2250000001</v>
      </c>
      <c r="K20" s="11">
        <v>488766.13799999998</v>
      </c>
      <c r="L20" s="31">
        <v>34.80741430061066</v>
      </c>
      <c r="M20" s="12">
        <v>422494.74099999998</v>
      </c>
      <c r="N20" s="31">
        <v>30.08790574157204</v>
      </c>
      <c r="O20" s="13">
        <v>911260.87899999996</v>
      </c>
      <c r="P20" s="14">
        <v>64.895320042182703</v>
      </c>
      <c r="Q20" s="10">
        <v>367937.5830000001</v>
      </c>
      <c r="R20" s="49">
        <v>35.506175078175723</v>
      </c>
      <c r="S20" s="11">
        <v>90697.352999999945</v>
      </c>
      <c r="T20" s="49">
        <v>22.78434190714048</v>
      </c>
      <c r="U20" s="12">
        <v>144302.50400000013</v>
      </c>
      <c r="V20" s="33">
        <v>51.871506392897736</v>
      </c>
      <c r="W20" s="33">
        <v>234999.85700000008</v>
      </c>
      <c r="X20" s="14">
        <v>34.749874583190177</v>
      </c>
      <c r="Y20" s="10">
        <v>24467328.846999999</v>
      </c>
      <c r="Z20" s="11">
        <v>7981665.0029999996</v>
      </c>
      <c r="AA20" s="31">
        <v>32.621726110403145</v>
      </c>
      <c r="AB20" s="12">
        <v>5506735.3909999998</v>
      </c>
      <c r="AC20" s="31">
        <v>22.506483749962737</v>
      </c>
      <c r="AD20" s="13">
        <v>13488400.393999999</v>
      </c>
      <c r="AE20" s="14">
        <v>55.128209860365885</v>
      </c>
      <c r="AF20" s="10">
        <v>32380231.331999999</v>
      </c>
      <c r="AG20" s="11">
        <v>7840991.9749999996</v>
      </c>
      <c r="AH20" s="31">
        <v>24.215367378339518</v>
      </c>
      <c r="AI20" s="12">
        <v>10142131.898</v>
      </c>
      <c r="AJ20" s="31">
        <v>31.321987153244841</v>
      </c>
      <c r="AK20" s="13">
        <v>17983123.873</v>
      </c>
      <c r="AL20" s="14">
        <v>55.537354531584363</v>
      </c>
      <c r="AM20" s="10">
        <v>7912902.4849999994</v>
      </c>
      <c r="AN20" s="49">
        <v>32.340688002688204</v>
      </c>
      <c r="AO20" s="11">
        <v>-140673.02799999993</v>
      </c>
      <c r="AP20" s="49">
        <v>-1.7624521694048343</v>
      </c>
      <c r="AQ20" s="12">
        <v>4635396.5070000002</v>
      </c>
      <c r="AR20" s="33">
        <v>84.176852125052477</v>
      </c>
      <c r="AS20" s="33">
        <v>4494723.4790000003</v>
      </c>
      <c r="AT20" s="14">
        <v>33.322880013254746</v>
      </c>
      <c r="AU20" s="10">
        <v>25503592.489</v>
      </c>
      <c r="AV20" s="11">
        <v>8379733.7879999997</v>
      </c>
      <c r="AW20" s="31">
        <v>32.857072161948473</v>
      </c>
      <c r="AX20" s="12">
        <v>5784927.6279999996</v>
      </c>
      <c r="AY20" s="31">
        <v>22.682795102278657</v>
      </c>
      <c r="AZ20" s="13">
        <v>14164661.415999999</v>
      </c>
      <c r="BA20" s="14">
        <v>55.539867264227126</v>
      </c>
      <c r="BB20" s="10">
        <v>33784432.556999996</v>
      </c>
      <c r="BC20" s="11">
        <v>8329758.1129999999</v>
      </c>
      <c r="BD20" s="31">
        <v>24.655610535847543</v>
      </c>
      <c r="BE20" s="12">
        <v>10564626.639</v>
      </c>
      <c r="BF20" s="31">
        <v>31.270694338807392</v>
      </c>
      <c r="BG20" s="13">
        <v>18894384.752</v>
      </c>
      <c r="BH20" s="14">
        <v>55.926304874654932</v>
      </c>
      <c r="BI20" s="10">
        <v>8280840.0679999962</v>
      </c>
      <c r="BJ20" s="49">
        <v>32.469308281065189</v>
      </c>
      <c r="BK20" s="11">
        <v>-49975.674999999814</v>
      </c>
      <c r="BL20" s="49">
        <v>-0.59638738251525725</v>
      </c>
      <c r="BM20" s="12">
        <v>4779699.0110000009</v>
      </c>
      <c r="BN20" s="33">
        <v>82.623315594571537</v>
      </c>
      <c r="BO20" s="33">
        <v>4729723.3360000011</v>
      </c>
      <c r="BP20" s="14">
        <v>33.391008772418942</v>
      </c>
    </row>
    <row r="21" spans="2:68" s="37" customFormat="1" ht="15" customHeight="1" x14ac:dyDescent="0.2">
      <c r="B21" s="24" t="s">
        <v>29</v>
      </c>
      <c r="C21" s="10">
        <v>703143.05599999987</v>
      </c>
      <c r="D21" s="11">
        <v>340749.67180000001</v>
      </c>
      <c r="E21" s="31">
        <v>48.460931085409179</v>
      </c>
      <c r="F21" s="12">
        <v>255373.49719999998</v>
      </c>
      <c r="G21" s="31">
        <v>36.318853613197035</v>
      </c>
      <c r="H21" s="13">
        <v>596123.16899999999</v>
      </c>
      <c r="I21" s="14">
        <v>84.779784698606207</v>
      </c>
      <c r="J21" s="10">
        <v>1153258.3330000001</v>
      </c>
      <c r="K21" s="11">
        <v>540056.72699999996</v>
      </c>
      <c r="L21" s="31">
        <v>46.828773011779312</v>
      </c>
      <c r="M21" s="12">
        <v>471285.53</v>
      </c>
      <c r="N21" s="31">
        <v>40.865564680034268</v>
      </c>
      <c r="O21" s="13">
        <v>1011342.257</v>
      </c>
      <c r="P21" s="14">
        <v>87.694337691813587</v>
      </c>
      <c r="Q21" s="10">
        <v>450115.27700000023</v>
      </c>
      <c r="R21" s="49">
        <v>64.014751075064353</v>
      </c>
      <c r="S21" s="11">
        <v>199307.05519999994</v>
      </c>
      <c r="T21" s="49">
        <v>58.490754854484919</v>
      </c>
      <c r="U21" s="12">
        <v>215912.03280000004</v>
      </c>
      <c r="V21" s="33">
        <v>84.547549047701281</v>
      </c>
      <c r="W21" s="33">
        <v>415219.08799999999</v>
      </c>
      <c r="X21" s="14">
        <v>69.65323771873058</v>
      </c>
      <c r="Y21" s="10">
        <v>23182287.153999999</v>
      </c>
      <c r="Z21" s="11">
        <v>4568680.0015299991</v>
      </c>
      <c r="AA21" s="31">
        <v>19.707632690339157</v>
      </c>
      <c r="AB21" s="12">
        <v>6198841.7853200007</v>
      </c>
      <c r="AC21" s="31">
        <v>26.739560873097108</v>
      </c>
      <c r="AD21" s="13">
        <v>10767521.78685</v>
      </c>
      <c r="AE21" s="14">
        <v>46.447193563436265</v>
      </c>
      <c r="AF21" s="10">
        <v>28683565.055</v>
      </c>
      <c r="AG21" s="11">
        <v>11214820.862579999</v>
      </c>
      <c r="AH21" s="31">
        <v>39.098420440680471</v>
      </c>
      <c r="AI21" s="12">
        <v>8556592.0064199995</v>
      </c>
      <c r="AJ21" s="31">
        <v>29.830992033287888</v>
      </c>
      <c r="AK21" s="13">
        <v>19771412.868999999</v>
      </c>
      <c r="AL21" s="14">
        <v>68.92941247396837</v>
      </c>
      <c r="AM21" s="10">
        <v>5501277.9010000005</v>
      </c>
      <c r="AN21" s="49">
        <v>23.730522637628443</v>
      </c>
      <c r="AO21" s="11">
        <v>6646140.8610500004</v>
      </c>
      <c r="AP21" s="49">
        <v>145.47179620424899</v>
      </c>
      <c r="AQ21" s="12">
        <v>2357750.2210999988</v>
      </c>
      <c r="AR21" s="33">
        <v>38.035334708551297</v>
      </c>
      <c r="AS21" s="33">
        <v>9003891.0821499992</v>
      </c>
      <c r="AT21" s="14">
        <v>83.62082994014591</v>
      </c>
      <c r="AU21" s="10">
        <v>23885430.210000001</v>
      </c>
      <c r="AV21" s="11">
        <v>4909429.6733299987</v>
      </c>
      <c r="AW21" s="31">
        <v>20.554076816563224</v>
      </c>
      <c r="AX21" s="12">
        <v>6454215.2825200008</v>
      </c>
      <c r="AY21" s="31">
        <v>27.021557601327377</v>
      </c>
      <c r="AZ21" s="13">
        <v>11363644.95585</v>
      </c>
      <c r="BA21" s="14">
        <v>47.575634417890598</v>
      </c>
      <c r="BB21" s="10">
        <v>29836823.388</v>
      </c>
      <c r="BC21" s="11">
        <v>11754877.589579999</v>
      </c>
      <c r="BD21" s="31">
        <v>39.397215436505434</v>
      </c>
      <c r="BE21" s="12">
        <v>9027877.5364200007</v>
      </c>
      <c r="BF21" s="31">
        <v>30.257502345410202</v>
      </c>
      <c r="BG21" s="13">
        <v>20782755.125999998</v>
      </c>
      <c r="BH21" s="14">
        <v>69.654717781915636</v>
      </c>
      <c r="BI21" s="10">
        <v>5951393.1779999994</v>
      </c>
      <c r="BJ21" s="49">
        <v>24.916416098330764</v>
      </c>
      <c r="BK21" s="11">
        <v>6845447.9162500007</v>
      </c>
      <c r="BL21" s="49">
        <v>139.43468736169567</v>
      </c>
      <c r="BM21" s="12">
        <v>2573662.2538999999</v>
      </c>
      <c r="BN21" s="33">
        <v>39.875680330500728</v>
      </c>
      <c r="BO21" s="33">
        <v>9419110.1701499987</v>
      </c>
      <c r="BP21" s="14">
        <v>82.888106824395678</v>
      </c>
    </row>
    <row r="22" spans="2:68" s="37" customFormat="1" ht="15" customHeight="1" x14ac:dyDescent="0.2">
      <c r="B22" s="24" t="s">
        <v>44</v>
      </c>
      <c r="C22" s="10">
        <v>1153188.594</v>
      </c>
      <c r="D22" s="11">
        <v>453393.02799999999</v>
      </c>
      <c r="E22" s="31">
        <v>39.316468300067143</v>
      </c>
      <c r="F22" s="12">
        <v>414573.78900000028</v>
      </c>
      <c r="G22" s="31">
        <v>35.950215875964545</v>
      </c>
      <c r="H22" s="13">
        <v>867966.81700000027</v>
      </c>
      <c r="I22" s="14">
        <v>75.266684176031688</v>
      </c>
      <c r="J22" s="10">
        <v>1506721</v>
      </c>
      <c r="K22" s="11">
        <v>652819.30900000001</v>
      </c>
      <c r="L22" s="31">
        <v>43.327152737633575</v>
      </c>
      <c r="M22" s="12">
        <v>506837.005</v>
      </c>
      <c r="N22" s="31">
        <v>33.638411159066614</v>
      </c>
      <c r="O22" s="13">
        <v>1159656.314</v>
      </c>
      <c r="P22" s="14">
        <v>76.965563896700189</v>
      </c>
      <c r="Q22" s="10">
        <v>353532.40599999996</v>
      </c>
      <c r="R22" s="49">
        <v>30.656946126541374</v>
      </c>
      <c r="S22" s="11">
        <v>199426.28100000002</v>
      </c>
      <c r="T22" s="49">
        <v>43.985299438702448</v>
      </c>
      <c r="U22" s="12">
        <v>92263.215999999724</v>
      </c>
      <c r="V22" s="33">
        <v>22.254956402948007</v>
      </c>
      <c r="W22" s="33">
        <v>291689.49699999974</v>
      </c>
      <c r="X22" s="14">
        <v>33.60606549547385</v>
      </c>
      <c r="Y22" s="10">
        <v>32934119.652000003</v>
      </c>
      <c r="Z22" s="11">
        <v>9855993.9050000012</v>
      </c>
      <c r="AA22" s="31">
        <v>29.926392474260272</v>
      </c>
      <c r="AB22" s="12">
        <v>10572215.07866</v>
      </c>
      <c r="AC22" s="31">
        <v>32.101101199521445</v>
      </c>
      <c r="AD22" s="13">
        <v>20428208.983660001</v>
      </c>
      <c r="AE22" s="14">
        <v>62.027493673781706</v>
      </c>
      <c r="AF22" s="10">
        <v>34822945.566</v>
      </c>
      <c r="AG22" s="11">
        <v>10151254.558</v>
      </c>
      <c r="AH22" s="31">
        <v>29.151050817227127</v>
      </c>
      <c r="AI22" s="12">
        <v>17058909.358180001</v>
      </c>
      <c r="AJ22" s="31">
        <v>48.987554271789605</v>
      </c>
      <c r="AK22" s="13">
        <v>27210163.91618</v>
      </c>
      <c r="AL22" s="14">
        <v>78.138605089016721</v>
      </c>
      <c r="AM22" s="10">
        <v>1888825.9139999971</v>
      </c>
      <c r="AN22" s="49">
        <v>5.7351644250958245</v>
      </c>
      <c r="AO22" s="11">
        <v>295260.652999999</v>
      </c>
      <c r="AP22" s="49">
        <v>2.9957471143545615</v>
      </c>
      <c r="AQ22" s="12">
        <v>6486694.2795200013</v>
      </c>
      <c r="AR22" s="33">
        <v>61.356056713350291</v>
      </c>
      <c r="AS22" s="33">
        <v>6781954.9325199984</v>
      </c>
      <c r="AT22" s="14">
        <v>33.198969806627247</v>
      </c>
      <c r="AU22" s="10">
        <v>34087308.245999999</v>
      </c>
      <c r="AV22" s="11">
        <v>10309386.933000002</v>
      </c>
      <c r="AW22" s="31">
        <v>30.24406285940681</v>
      </c>
      <c r="AX22" s="12">
        <v>10986788.867660001</v>
      </c>
      <c r="AY22" s="31">
        <v>32.231318437850703</v>
      </c>
      <c r="AZ22" s="13">
        <v>21296175.800660003</v>
      </c>
      <c r="BA22" s="14">
        <v>62.475381297257513</v>
      </c>
      <c r="BB22" s="10">
        <v>36329666.566</v>
      </c>
      <c r="BC22" s="11">
        <v>10804073.867000001</v>
      </c>
      <c r="BD22" s="31">
        <v>29.738984384489932</v>
      </c>
      <c r="BE22" s="12">
        <v>17565746.36318</v>
      </c>
      <c r="BF22" s="31">
        <v>48.350970497536387</v>
      </c>
      <c r="BG22" s="13">
        <v>28369820.230179999</v>
      </c>
      <c r="BH22" s="14">
        <v>78.089954882026319</v>
      </c>
      <c r="BI22" s="10">
        <v>2242358.3200000003</v>
      </c>
      <c r="BJ22" s="49">
        <v>6.5782792346565868</v>
      </c>
      <c r="BK22" s="11">
        <v>494686.93399999849</v>
      </c>
      <c r="BL22" s="49">
        <v>4.7984127205132072</v>
      </c>
      <c r="BM22" s="12">
        <v>6578957.4955199994</v>
      </c>
      <c r="BN22" s="33">
        <v>59.880621851989822</v>
      </c>
      <c r="BO22" s="33">
        <v>7073644.429519996</v>
      </c>
      <c r="BP22" s="14">
        <v>33.215561778470914</v>
      </c>
    </row>
    <row r="23" spans="2:68" s="37" customFormat="1" ht="15" customHeight="1" x14ac:dyDescent="0.2">
      <c r="B23" s="24" t="s">
        <v>45</v>
      </c>
      <c r="C23" s="10">
        <v>1002142.523</v>
      </c>
      <c r="D23" s="11">
        <v>439454.4709999999</v>
      </c>
      <c r="E23" s="31">
        <v>43.851494264952954</v>
      </c>
      <c r="F23" s="12">
        <v>346655.8420000003</v>
      </c>
      <c r="G23" s="31">
        <v>34.591471177398617</v>
      </c>
      <c r="H23" s="13">
        <v>786110.3130000002</v>
      </c>
      <c r="I23" s="14">
        <v>78.442965442351579</v>
      </c>
      <c r="J23" s="10">
        <v>1376194.3840000001</v>
      </c>
      <c r="K23" s="11">
        <v>648164.93700000003</v>
      </c>
      <c r="L23" s="31">
        <v>47.098356492057889</v>
      </c>
      <c r="M23" s="12">
        <v>396159.87</v>
      </c>
      <c r="N23" s="31">
        <v>28.786621614348917</v>
      </c>
      <c r="O23" s="13">
        <v>1044324.807</v>
      </c>
      <c r="P23" s="14">
        <v>75.884978106406805</v>
      </c>
      <c r="Q23" s="10">
        <v>374051.86100000003</v>
      </c>
      <c r="R23" s="49">
        <v>37.325215966312207</v>
      </c>
      <c r="S23" s="11">
        <v>208710.46600000013</v>
      </c>
      <c r="T23" s="49">
        <v>47.493080574437982</v>
      </c>
      <c r="U23" s="12">
        <v>49504.0279999997</v>
      </c>
      <c r="V23" s="33">
        <v>14.280453984098632</v>
      </c>
      <c r="W23" s="33">
        <v>258214.49399999983</v>
      </c>
      <c r="X23" s="14">
        <v>32.847106790214539</v>
      </c>
      <c r="Y23" s="10">
        <v>19992048.733000003</v>
      </c>
      <c r="Z23" s="11">
        <v>5540565.8729999997</v>
      </c>
      <c r="AA23" s="31">
        <v>27.713847375003791</v>
      </c>
      <c r="AB23" s="12">
        <v>4206412.1879999992</v>
      </c>
      <c r="AC23" s="31">
        <v>21.04042584218324</v>
      </c>
      <c r="AD23" s="13">
        <v>9746978.0609999988</v>
      </c>
      <c r="AE23" s="14">
        <v>48.754273217187027</v>
      </c>
      <c r="AF23" s="10">
        <v>24837265.107000001</v>
      </c>
      <c r="AG23" s="11">
        <v>6923506.9879999999</v>
      </c>
      <c r="AH23" s="31">
        <v>27.875480485364374</v>
      </c>
      <c r="AI23" s="12">
        <v>9982047.8710000012</v>
      </c>
      <c r="AJ23" s="31">
        <v>40.189802814427885</v>
      </c>
      <c r="AK23" s="13">
        <v>16905554.859000001</v>
      </c>
      <c r="AL23" s="14">
        <v>68.065283299792256</v>
      </c>
      <c r="AM23" s="10">
        <v>4845216.373999998</v>
      </c>
      <c r="AN23" s="49">
        <v>24.235717102881061</v>
      </c>
      <c r="AO23" s="11">
        <v>1382941.1150000002</v>
      </c>
      <c r="AP23" s="49">
        <v>24.960286488773242</v>
      </c>
      <c r="AQ23" s="12">
        <v>5775635.6830000021</v>
      </c>
      <c r="AR23" s="33">
        <v>137.30550941908794</v>
      </c>
      <c r="AS23" s="33">
        <v>7158576.7980000023</v>
      </c>
      <c r="AT23" s="14">
        <v>73.444063926266423</v>
      </c>
      <c r="AU23" s="10">
        <v>20994191.256000005</v>
      </c>
      <c r="AV23" s="11">
        <v>5980020.3439999996</v>
      </c>
      <c r="AW23" s="31">
        <v>28.484166268090693</v>
      </c>
      <c r="AX23" s="12">
        <v>4553068.03</v>
      </c>
      <c r="AY23" s="31">
        <v>21.687275182361514</v>
      </c>
      <c r="AZ23" s="13">
        <v>10533088.374</v>
      </c>
      <c r="BA23" s="14">
        <v>50.171441450452214</v>
      </c>
      <c r="BB23" s="10">
        <v>26213459.491</v>
      </c>
      <c r="BC23" s="11">
        <v>7571671.9249999998</v>
      </c>
      <c r="BD23" s="31">
        <v>28.884672500398583</v>
      </c>
      <c r="BE23" s="12">
        <v>10378207.741</v>
      </c>
      <c r="BF23" s="31">
        <v>39.591141125661814</v>
      </c>
      <c r="BG23" s="13">
        <v>17949879.666000001</v>
      </c>
      <c r="BH23" s="14">
        <v>68.4758136260604</v>
      </c>
      <c r="BI23" s="10">
        <v>5219268.2349999957</v>
      </c>
      <c r="BJ23" s="49">
        <v>24.860534856318232</v>
      </c>
      <c r="BK23" s="11">
        <v>1591651.5810000002</v>
      </c>
      <c r="BL23" s="49">
        <v>26.616156625570177</v>
      </c>
      <c r="BM23" s="12">
        <v>5825139.7110000001</v>
      </c>
      <c r="BN23" s="33">
        <v>127.93878045788829</v>
      </c>
      <c r="BO23" s="33">
        <v>7416791.2920000013</v>
      </c>
      <c r="BP23" s="14">
        <v>70.414213084053273</v>
      </c>
    </row>
    <row r="24" spans="2:68" s="37" customFormat="1" ht="15" customHeight="1" x14ac:dyDescent="0.2">
      <c r="B24" s="24" t="s">
        <v>46</v>
      </c>
      <c r="C24" s="10">
        <v>1362057.192</v>
      </c>
      <c r="D24" s="11">
        <v>474697.7350000001</v>
      </c>
      <c r="E24" s="31">
        <v>34.851527365232698</v>
      </c>
      <c r="F24" s="12">
        <v>534144.90752000001</v>
      </c>
      <c r="G24" s="31">
        <v>39.216041048590569</v>
      </c>
      <c r="H24" s="13">
        <v>1008842.6425200001</v>
      </c>
      <c r="I24" s="14">
        <v>74.067568413823253</v>
      </c>
      <c r="J24" s="10">
        <v>1396706.3670000001</v>
      </c>
      <c r="K24" s="11">
        <v>552728.07200000004</v>
      </c>
      <c r="L24" s="31">
        <v>39.573677407027958</v>
      </c>
      <c r="M24" s="12">
        <v>672184.39399999997</v>
      </c>
      <c r="N24" s="31">
        <v>48.12639291133123</v>
      </c>
      <c r="O24" s="13">
        <v>1224912.466</v>
      </c>
      <c r="P24" s="14">
        <v>87.700070318359195</v>
      </c>
      <c r="Q24" s="10">
        <v>34649.175000000047</v>
      </c>
      <c r="R24" s="49">
        <v>2.5438854699722508</v>
      </c>
      <c r="S24" s="11">
        <v>78030.336999999941</v>
      </c>
      <c r="T24" s="49">
        <v>16.437899582562771</v>
      </c>
      <c r="U24" s="12">
        <v>138039.48647999996</v>
      </c>
      <c r="V24" s="33">
        <v>25.843078261460601</v>
      </c>
      <c r="W24" s="33">
        <v>216069.8234799999</v>
      </c>
      <c r="X24" s="14">
        <v>21.417594218685732</v>
      </c>
      <c r="Y24" s="10">
        <v>76551835.953000009</v>
      </c>
      <c r="Z24" s="11">
        <v>19110034.89607</v>
      </c>
      <c r="AA24" s="31">
        <v>24.963522635567948</v>
      </c>
      <c r="AB24" s="12">
        <v>16808091.073929999</v>
      </c>
      <c r="AC24" s="31">
        <v>21.956483296167505</v>
      </c>
      <c r="AD24" s="13">
        <v>35918125.969999999</v>
      </c>
      <c r="AE24" s="14">
        <v>46.920005931735453</v>
      </c>
      <c r="AF24" s="10">
        <v>106868289.311</v>
      </c>
      <c r="AG24" s="11">
        <v>31843873.940000001</v>
      </c>
      <c r="AH24" s="31">
        <v>29.797308579844834</v>
      </c>
      <c r="AI24" s="12">
        <v>36583639.978</v>
      </c>
      <c r="AJ24" s="31">
        <v>34.232455870550204</v>
      </c>
      <c r="AK24" s="13">
        <v>68427513.917999998</v>
      </c>
      <c r="AL24" s="14">
        <v>64.029764450395049</v>
      </c>
      <c r="AM24" s="10">
        <v>30316453.357999995</v>
      </c>
      <c r="AN24" s="49">
        <v>39.602516361087901</v>
      </c>
      <c r="AO24" s="11">
        <v>12733839.043930002</v>
      </c>
      <c r="AP24" s="49">
        <v>66.634305552988451</v>
      </c>
      <c r="AQ24" s="12">
        <v>19775548.904070001</v>
      </c>
      <c r="AR24" s="33">
        <v>117.65493664383246</v>
      </c>
      <c r="AS24" s="33">
        <v>32509387.947999999</v>
      </c>
      <c r="AT24" s="14">
        <v>90.509699685203259</v>
      </c>
      <c r="AU24" s="10">
        <v>77913893.145000011</v>
      </c>
      <c r="AV24" s="11">
        <v>19584732.631069999</v>
      </c>
      <c r="AW24" s="31">
        <v>25.136380484315225</v>
      </c>
      <c r="AX24" s="12">
        <v>17342235.981450003</v>
      </c>
      <c r="AY24" s="31">
        <v>22.258207466511269</v>
      </c>
      <c r="AZ24" s="13">
        <v>36926968.612520002</v>
      </c>
      <c r="BA24" s="14">
        <v>47.394587950826491</v>
      </c>
      <c r="BB24" s="10">
        <v>108264995.678</v>
      </c>
      <c r="BC24" s="11">
        <v>32396602.011999998</v>
      </c>
      <c r="BD24" s="31">
        <v>29.923431677172417</v>
      </c>
      <c r="BE24" s="12">
        <v>37255824.372000001</v>
      </c>
      <c r="BF24" s="31">
        <v>34.411698941738905</v>
      </c>
      <c r="BG24" s="13">
        <v>69652426.384000003</v>
      </c>
      <c r="BH24" s="14">
        <v>64.335130618911336</v>
      </c>
      <c r="BI24" s="10">
        <v>30351102.532999992</v>
      </c>
      <c r="BJ24" s="49">
        <v>38.954673303919897</v>
      </c>
      <c r="BK24" s="11">
        <v>12811869.380929999</v>
      </c>
      <c r="BL24" s="49">
        <v>65.417637413158957</v>
      </c>
      <c r="BM24" s="12">
        <v>19913588.390549999</v>
      </c>
      <c r="BN24" s="33">
        <v>114.82711002116697</v>
      </c>
      <c r="BO24" s="33">
        <v>32725457.771480002</v>
      </c>
      <c r="BP24" s="14">
        <v>88.622107367850688</v>
      </c>
    </row>
    <row r="25" spans="2:68" s="37" customFormat="1" ht="15" customHeight="1" x14ac:dyDescent="0.2">
      <c r="B25" s="24" t="s">
        <v>33</v>
      </c>
      <c r="C25" s="10">
        <v>1245939.317</v>
      </c>
      <c r="D25" s="11">
        <v>630132.60900000017</v>
      </c>
      <c r="E25" s="31">
        <v>50.574903641153831</v>
      </c>
      <c r="F25" s="12">
        <v>340317.6649999998</v>
      </c>
      <c r="G25" s="31">
        <v>27.314144465673024</v>
      </c>
      <c r="H25" s="13">
        <v>970450.27399999998</v>
      </c>
      <c r="I25" s="14">
        <v>77.889048106826849</v>
      </c>
      <c r="J25" s="10">
        <v>1775002.0889999999</v>
      </c>
      <c r="K25" s="11">
        <v>854303.53200000001</v>
      </c>
      <c r="L25" s="31">
        <v>48.129719806769195</v>
      </c>
      <c r="M25" s="12">
        <v>604414.96199999994</v>
      </c>
      <c r="N25" s="31">
        <v>34.051507079662933</v>
      </c>
      <c r="O25" s="13">
        <v>1458718.4939999999</v>
      </c>
      <c r="P25" s="14">
        <v>82.181226886432128</v>
      </c>
      <c r="Q25" s="10">
        <v>529062.77199999988</v>
      </c>
      <c r="R25" s="49">
        <v>42.462964671015342</v>
      </c>
      <c r="S25" s="11">
        <v>224170.92299999984</v>
      </c>
      <c r="T25" s="49">
        <v>35.575197950119062</v>
      </c>
      <c r="U25" s="12">
        <v>264097.29700000014</v>
      </c>
      <c r="V25" s="33">
        <v>77.603170261526174</v>
      </c>
      <c r="W25" s="33">
        <v>488268.22</v>
      </c>
      <c r="X25" s="14">
        <v>50.313574335700586</v>
      </c>
      <c r="Y25" s="10">
        <v>102434704.10600001</v>
      </c>
      <c r="Z25" s="11">
        <v>23603907.134000003</v>
      </c>
      <c r="AA25" s="31">
        <v>23.042881160250676</v>
      </c>
      <c r="AB25" s="12">
        <v>34144513.673729993</v>
      </c>
      <c r="AC25" s="31">
        <v>33.332954853266386</v>
      </c>
      <c r="AD25" s="13">
        <v>57748420.807729997</v>
      </c>
      <c r="AE25" s="14">
        <v>56.375836013517066</v>
      </c>
      <c r="AF25" s="10">
        <v>149094319.796</v>
      </c>
      <c r="AG25" s="11">
        <v>40539996.973070003</v>
      </c>
      <c r="AH25" s="31">
        <v>27.190839348232252</v>
      </c>
      <c r="AI25" s="12">
        <v>38117211.725870006</v>
      </c>
      <c r="AJ25" s="31">
        <v>25.565837637560112</v>
      </c>
      <c r="AK25" s="13">
        <v>78657208.698940009</v>
      </c>
      <c r="AL25" s="14">
        <v>52.75667698579236</v>
      </c>
      <c r="AM25" s="10">
        <v>46659615.689999998</v>
      </c>
      <c r="AN25" s="49">
        <v>45.550593519278742</v>
      </c>
      <c r="AO25" s="11">
        <v>16936089.83907</v>
      </c>
      <c r="AP25" s="49">
        <v>71.751213656804239</v>
      </c>
      <c r="AQ25" s="12">
        <v>3972698.0521400124</v>
      </c>
      <c r="AR25" s="33">
        <v>11.634952807064039</v>
      </c>
      <c r="AS25" s="33">
        <v>20908787.891210012</v>
      </c>
      <c r="AT25" s="14">
        <v>36.206683401481413</v>
      </c>
      <c r="AU25" s="10">
        <v>103680643.42300001</v>
      </c>
      <c r="AV25" s="11">
        <v>24234039.743000004</v>
      </c>
      <c r="AW25" s="31">
        <v>23.37373587095626</v>
      </c>
      <c r="AX25" s="12">
        <v>34484831.338729993</v>
      </c>
      <c r="AY25" s="31">
        <v>33.26062628492528</v>
      </c>
      <c r="AZ25" s="13">
        <v>58718871.081729993</v>
      </c>
      <c r="BA25" s="14">
        <v>56.634362155881533</v>
      </c>
      <c r="BB25" s="10">
        <v>150869321.88499999</v>
      </c>
      <c r="BC25" s="11">
        <v>41394300.505070001</v>
      </c>
      <c r="BD25" s="31">
        <v>27.437188679500242</v>
      </c>
      <c r="BE25" s="12">
        <v>38721626.687870003</v>
      </c>
      <c r="BF25" s="31">
        <v>25.665672917510378</v>
      </c>
      <c r="BG25" s="13">
        <v>80115927.192939997</v>
      </c>
      <c r="BH25" s="14">
        <v>53.102861597010623</v>
      </c>
      <c r="BI25" s="10">
        <v>47188678.461999983</v>
      </c>
      <c r="BJ25" s="49">
        <v>45.513489214643393</v>
      </c>
      <c r="BK25" s="11">
        <v>17160260.762069996</v>
      </c>
      <c r="BL25" s="49">
        <v>70.810566228549376</v>
      </c>
      <c r="BM25" s="12">
        <v>4236795.3491400108</v>
      </c>
      <c r="BN25" s="33">
        <v>12.285968017427003</v>
      </c>
      <c r="BO25" s="33">
        <v>21397056.111210003</v>
      </c>
      <c r="BP25" s="14">
        <v>36.439828826796983</v>
      </c>
    </row>
    <row r="26" spans="2:68" s="37" customFormat="1" ht="15" customHeight="1" thickBot="1" x14ac:dyDescent="0.25">
      <c r="B26" s="24" t="s">
        <v>34</v>
      </c>
      <c r="C26" s="10">
        <v>4741149.8169999998</v>
      </c>
      <c r="D26" s="11">
        <v>1849454.4800000002</v>
      </c>
      <c r="E26" s="31">
        <v>39.00856440706734</v>
      </c>
      <c r="F26" s="12">
        <v>1848956.4189999991</v>
      </c>
      <c r="G26" s="31">
        <v>38.998059339325849</v>
      </c>
      <c r="H26" s="13">
        <v>3698410.8989999993</v>
      </c>
      <c r="I26" s="14">
        <v>78.006623746393188</v>
      </c>
      <c r="J26" s="10">
        <v>3352782.733</v>
      </c>
      <c r="K26" s="11">
        <v>1875329.227</v>
      </c>
      <c r="L26" s="31">
        <v>55.933514824624339</v>
      </c>
      <c r="M26" s="12">
        <v>938192.85000000009</v>
      </c>
      <c r="N26" s="31">
        <v>27.982512578753493</v>
      </c>
      <c r="O26" s="13">
        <v>2813522.077</v>
      </c>
      <c r="P26" s="14">
        <v>83.916027403377825</v>
      </c>
      <c r="Q26" s="10">
        <v>-1388367.0839999998</v>
      </c>
      <c r="R26" s="49">
        <v>-29.283341332556752</v>
      </c>
      <c r="S26" s="11">
        <v>25874.746999999741</v>
      </c>
      <c r="T26" s="49">
        <v>1.3990475180551476</v>
      </c>
      <c r="U26" s="12">
        <v>-910763.56899999897</v>
      </c>
      <c r="V26" s="33">
        <v>-49.258249661318786</v>
      </c>
      <c r="W26" s="33">
        <v>-884888.82199999923</v>
      </c>
      <c r="X26" s="14">
        <v>-23.926190089891346</v>
      </c>
      <c r="Y26" s="10">
        <v>29799673.879000001</v>
      </c>
      <c r="Z26" s="11">
        <v>9816706.1909999996</v>
      </c>
      <c r="AA26" s="31">
        <v>32.942327593450237</v>
      </c>
      <c r="AB26" s="12">
        <v>6279071.2280000001</v>
      </c>
      <c r="AC26" s="31">
        <v>21.070939411940671</v>
      </c>
      <c r="AD26" s="13">
        <v>16095777.419</v>
      </c>
      <c r="AE26" s="14">
        <v>54.013267005390908</v>
      </c>
      <c r="AF26" s="10">
        <v>29217559.669</v>
      </c>
      <c r="AG26" s="11">
        <v>6550245.0089999996</v>
      </c>
      <c r="AH26" s="31">
        <v>22.418864146104056</v>
      </c>
      <c r="AI26" s="12">
        <v>16797170.565000001</v>
      </c>
      <c r="AJ26" s="31">
        <v>57.489984636950695</v>
      </c>
      <c r="AK26" s="13">
        <v>23347415.574000001</v>
      </c>
      <c r="AL26" s="14">
        <v>79.908848783054736</v>
      </c>
      <c r="AM26" s="10">
        <v>-582114.21000000089</v>
      </c>
      <c r="AN26" s="49">
        <v>-1.9534247668737748</v>
      </c>
      <c r="AO26" s="11">
        <v>-3266461.182</v>
      </c>
      <c r="AP26" s="49">
        <v>-33.27451304384261</v>
      </c>
      <c r="AQ26" s="12">
        <v>10518099.337000001</v>
      </c>
      <c r="AR26" s="33">
        <v>167.51043195842533</v>
      </c>
      <c r="AS26" s="33">
        <v>7251638.1550000012</v>
      </c>
      <c r="AT26" s="14">
        <v>45.053046934160022</v>
      </c>
      <c r="AU26" s="10">
        <v>34540823.696000002</v>
      </c>
      <c r="AV26" s="11">
        <v>11666160.671</v>
      </c>
      <c r="AW26" s="31">
        <v>33.774992668605641</v>
      </c>
      <c r="AX26" s="12">
        <v>8128027.6469999999</v>
      </c>
      <c r="AY26" s="31">
        <v>23.53165552314627</v>
      </c>
      <c r="AZ26" s="13">
        <v>19794188.318</v>
      </c>
      <c r="BA26" s="14">
        <v>57.306648191751904</v>
      </c>
      <c r="BB26" s="10">
        <v>32570342.401999999</v>
      </c>
      <c r="BC26" s="11">
        <v>8425574.2359999996</v>
      </c>
      <c r="BD26" s="31">
        <v>25.868853732046194</v>
      </c>
      <c r="BE26" s="12">
        <v>17735363.414999999</v>
      </c>
      <c r="BF26" s="31">
        <v>54.45249299531757</v>
      </c>
      <c r="BG26" s="13">
        <v>26160937.651000001</v>
      </c>
      <c r="BH26" s="14">
        <v>80.32134672736376</v>
      </c>
      <c r="BI26" s="10">
        <v>-1970481.2940000035</v>
      </c>
      <c r="BJ26" s="49">
        <v>-5.7047895306219782</v>
      </c>
      <c r="BK26" s="11">
        <v>-3240586.4350000005</v>
      </c>
      <c r="BL26" s="49">
        <v>-27.777659903617835</v>
      </c>
      <c r="BM26" s="12">
        <v>9607335.7679999992</v>
      </c>
      <c r="BN26" s="33">
        <v>118.20008721975745</v>
      </c>
      <c r="BO26" s="33">
        <v>6366749.3330000006</v>
      </c>
      <c r="BP26" s="14">
        <v>32.164740633544177</v>
      </c>
    </row>
    <row r="27" spans="2:68" s="37" customFormat="1" ht="15" customHeight="1" thickBot="1" x14ac:dyDescent="0.25">
      <c r="B27" s="25" t="s">
        <v>47</v>
      </c>
      <c r="C27" s="16">
        <v>29944919.948000006</v>
      </c>
      <c r="D27" s="28">
        <v>11804691.419940002</v>
      </c>
      <c r="E27" s="32">
        <v>39.4213490650137</v>
      </c>
      <c r="F27" s="29">
        <v>8960546.7145799994</v>
      </c>
      <c r="G27" s="32">
        <v>29.923428515221211</v>
      </c>
      <c r="H27" s="30">
        <v>20765238.134520002</v>
      </c>
      <c r="I27" s="18">
        <v>69.344777580234918</v>
      </c>
      <c r="J27" s="16">
        <v>35515945.523000002</v>
      </c>
      <c r="K27" s="28">
        <v>15276295.803720001</v>
      </c>
      <c r="L27" s="32">
        <v>43.012499255657225</v>
      </c>
      <c r="M27" s="29">
        <v>11909484.256279998</v>
      </c>
      <c r="N27" s="32">
        <v>33.532781067499542</v>
      </c>
      <c r="O27" s="30">
        <v>27185780.059999999</v>
      </c>
      <c r="P27" s="18">
        <v>76.545280323156788</v>
      </c>
      <c r="Q27" s="16">
        <v>5571025.5749999955</v>
      </c>
      <c r="R27" s="50">
        <v>18.604242671792747</v>
      </c>
      <c r="S27" s="28">
        <v>3471604.3837799989</v>
      </c>
      <c r="T27" s="50">
        <v>29.408683889151959</v>
      </c>
      <c r="U27" s="29">
        <v>2948937.5416999981</v>
      </c>
      <c r="V27" s="35">
        <v>32.910241256838546</v>
      </c>
      <c r="W27" s="17">
        <v>6420541.9254799969</v>
      </c>
      <c r="X27" s="36">
        <v>30.919664315366209</v>
      </c>
      <c r="Y27" s="16">
        <v>917291238.32800007</v>
      </c>
      <c r="Z27" s="28">
        <v>258288123.88774002</v>
      </c>
      <c r="AA27" s="32">
        <v>28.157700967310749</v>
      </c>
      <c r="AB27" s="29">
        <v>271953043.42605996</v>
      </c>
      <c r="AC27" s="32">
        <v>29.647404451585579</v>
      </c>
      <c r="AD27" s="30">
        <v>530241167.31379998</v>
      </c>
      <c r="AE27" s="18">
        <v>57.805105418896332</v>
      </c>
      <c r="AF27" s="16">
        <v>1206247250.21</v>
      </c>
      <c r="AG27" s="28">
        <v>353195963.49312001</v>
      </c>
      <c r="AH27" s="32">
        <v>29.280561131362649</v>
      </c>
      <c r="AI27" s="29">
        <v>423565555.19318002</v>
      </c>
      <c r="AJ27" s="32">
        <v>35.11432296483494</v>
      </c>
      <c r="AK27" s="30">
        <v>776761518.68630004</v>
      </c>
      <c r="AL27" s="18">
        <v>64.394884096197586</v>
      </c>
      <c r="AM27" s="16">
        <v>288956011.88199997</v>
      </c>
      <c r="AN27" s="50">
        <v>31.501010781341034</v>
      </c>
      <c r="AO27" s="28">
        <v>94907839.605379999</v>
      </c>
      <c r="AP27" s="50">
        <v>36.74494908121671</v>
      </c>
      <c r="AQ27" s="29">
        <v>151612511.76712006</v>
      </c>
      <c r="AR27" s="35">
        <v>55.749518320187974</v>
      </c>
      <c r="AS27" s="17">
        <v>246520351.37250006</v>
      </c>
      <c r="AT27" s="36">
        <v>46.492118411207365</v>
      </c>
      <c r="AU27" s="16">
        <v>947236158.27600002</v>
      </c>
      <c r="AV27" s="28">
        <v>270092815.30768001</v>
      </c>
      <c r="AW27" s="32">
        <v>28.513778000119583</v>
      </c>
      <c r="AX27" s="29">
        <v>280913590.14064002</v>
      </c>
      <c r="AY27" s="32">
        <v>29.656130383780084</v>
      </c>
      <c r="AZ27" s="30">
        <v>551006405.44832003</v>
      </c>
      <c r="BA27" s="18">
        <v>58.16990838389966</v>
      </c>
      <c r="BB27" s="16">
        <v>1241763195.733</v>
      </c>
      <c r="BC27" s="28">
        <v>368472259.29684001</v>
      </c>
      <c r="BD27" s="32">
        <v>29.673311349780718</v>
      </c>
      <c r="BE27" s="29">
        <v>435475039.44946003</v>
      </c>
      <c r="BF27" s="32">
        <v>35.069088933047624</v>
      </c>
      <c r="BG27" s="30">
        <v>803947298.7463001</v>
      </c>
      <c r="BH27" s="18">
        <v>64.742400282828342</v>
      </c>
      <c r="BI27" s="16">
        <v>294527037.45700002</v>
      </c>
      <c r="BJ27" s="50">
        <v>31.093306023394273</v>
      </c>
      <c r="BK27" s="28">
        <v>98379443.989160001</v>
      </c>
      <c r="BL27" s="50">
        <v>36.424309871808205</v>
      </c>
      <c r="BM27" s="29">
        <v>154561449.30882001</v>
      </c>
      <c r="BN27" s="35">
        <v>55.020993904722971</v>
      </c>
      <c r="BO27" s="17">
        <v>252940893.29798007</v>
      </c>
      <c r="BP27" s="36">
        <v>45.905254602653415</v>
      </c>
    </row>
  </sheetData>
  <mergeCells count="13">
    <mergeCell ref="AU5:BA5"/>
    <mergeCell ref="BB5:BH5"/>
    <mergeCell ref="BI5:BP5"/>
    <mergeCell ref="B4:B6"/>
    <mergeCell ref="C4:X4"/>
    <mergeCell ref="Y4:AT4"/>
    <mergeCell ref="AU4:BP4"/>
    <mergeCell ref="C5:I5"/>
    <mergeCell ref="J5:P5"/>
    <mergeCell ref="Q5:X5"/>
    <mergeCell ref="Y5:AE5"/>
    <mergeCell ref="AF5:AL5"/>
    <mergeCell ref="AM5:AT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27"/>
  <sheetViews>
    <sheetView showGridLines="0" workbookViewId="0">
      <pane xSplit="2" ySplit="6" topLeftCell="C7" activePane="bottomRight" state="frozen"/>
      <selection activeCell="AU5" sqref="AU5:BA5"/>
      <selection pane="topRight" activeCell="AU5" sqref="AU5:BA5"/>
      <selection pane="bottomLeft" activeCell="AU5" sqref="AU5:BA5"/>
      <selection pane="bottomRight" activeCell="AU5" sqref="AU5:BA5"/>
    </sheetView>
  </sheetViews>
  <sheetFormatPr baseColWidth="10" defaultRowHeight="15" outlineLevelCol="1" x14ac:dyDescent="0.2"/>
  <cols>
    <col min="1" max="1" width="6.6640625" style="37" customWidth="1"/>
    <col min="2" max="2" width="40.21875" style="37" customWidth="1"/>
    <col min="3" max="3" width="8.88671875" style="37" hidden="1" customWidth="1" outlineLevel="1"/>
    <col min="4" max="4" width="8.77734375" style="37" hidden="1" customWidth="1" outlineLevel="1"/>
    <col min="5" max="5" width="4.88671875" style="37" hidden="1" customWidth="1" outlineLevel="1"/>
    <col min="6" max="6" width="11" style="37" hidden="1" customWidth="1" outlineLevel="1"/>
    <col min="7" max="7" width="4.44140625" style="37" hidden="1" customWidth="1" outlineLevel="1"/>
    <col min="8" max="8" width="11" style="37" hidden="1" customWidth="1" outlineLevel="1"/>
    <col min="9" max="9" width="5.88671875" style="37" hidden="1" customWidth="1" outlineLevel="1"/>
    <col min="10" max="10" width="8.88671875" style="37" hidden="1" customWidth="1" outlineLevel="1"/>
    <col min="11" max="11" width="8.77734375" style="37" hidden="1" customWidth="1" outlineLevel="1"/>
    <col min="12" max="12" width="4.88671875" style="37" hidden="1" customWidth="1" outlineLevel="1"/>
    <col min="13" max="13" width="11" style="37" hidden="1" customWidth="1" outlineLevel="1"/>
    <col min="14" max="14" width="4.44140625" style="37" hidden="1" customWidth="1" outlineLevel="1"/>
    <col min="15" max="15" width="11" style="37" hidden="1" customWidth="1" outlineLevel="1"/>
    <col min="16" max="16" width="5.88671875" style="37" hidden="1" customWidth="1" outlineLevel="1"/>
    <col min="17" max="17" width="8.88671875" style="37" hidden="1" customWidth="1" outlineLevel="1"/>
    <col min="18" max="18" width="5.21875" style="37" hidden="1" customWidth="1" outlineLevel="1"/>
    <col min="19" max="19" width="8" style="37" hidden="1" customWidth="1" outlineLevel="1"/>
    <col min="20" max="20" width="4.44140625" style="37" hidden="1" customWidth="1" outlineLevel="1"/>
    <col min="21" max="21" width="11" style="37" hidden="1" customWidth="1" outlineLevel="1"/>
    <col min="22" max="22" width="5.21875" style="37" hidden="1" customWidth="1" outlineLevel="1"/>
    <col min="23" max="23" width="11" style="37" hidden="1" customWidth="1" outlineLevel="1"/>
    <col min="24" max="24" width="5.21875" style="37" hidden="1" customWidth="1" outlineLevel="1"/>
    <col min="25" max="26" width="9.5546875" style="37" hidden="1" customWidth="1" outlineLevel="1"/>
    <col min="27" max="27" width="4.88671875" style="37" hidden="1" customWidth="1" outlineLevel="1"/>
    <col min="28" max="28" width="11" style="37" hidden="1" customWidth="1" outlineLevel="1"/>
    <col min="29" max="29" width="4.44140625" style="37" hidden="1" customWidth="1" outlineLevel="1"/>
    <col min="30" max="30" width="11" style="37" hidden="1" customWidth="1" outlineLevel="1"/>
    <col min="31" max="31" width="5.88671875" style="37" hidden="1" customWidth="1" outlineLevel="1"/>
    <col min="32" max="32" width="10.77734375" style="37" hidden="1" customWidth="1" outlineLevel="1"/>
    <col min="33" max="33" width="9.5546875" style="37" hidden="1" customWidth="1" outlineLevel="1"/>
    <col min="34" max="34" width="4.88671875" style="37" hidden="1" customWidth="1" outlineLevel="1"/>
    <col min="35" max="35" width="11" style="37" hidden="1" customWidth="1" outlineLevel="1"/>
    <col min="36" max="36" width="4.44140625" style="37" hidden="1" customWidth="1" outlineLevel="1"/>
    <col min="37" max="37" width="11" style="37" hidden="1" customWidth="1" outlineLevel="1"/>
    <col min="38" max="38" width="5.88671875" style="37" hidden="1" customWidth="1" outlineLevel="1"/>
    <col min="39" max="39" width="9.5546875" style="37" hidden="1" customWidth="1" outlineLevel="1"/>
    <col min="40" max="40" width="4.44140625" style="37" hidden="1" customWidth="1" outlineLevel="1"/>
    <col min="41" max="41" width="8.77734375" style="37" hidden="1" customWidth="1" outlineLevel="1"/>
    <col min="42" max="42" width="4.44140625" style="37" hidden="1" customWidth="1" outlineLevel="1"/>
    <col min="43" max="43" width="11" style="37" hidden="1" customWidth="1" outlineLevel="1"/>
    <col min="44" max="44" width="5.21875" style="37" hidden="1" customWidth="1" outlineLevel="1"/>
    <col min="45" max="45" width="11" style="37" hidden="1" customWidth="1" outlineLevel="1"/>
    <col min="46" max="46" width="23.77734375" style="37" hidden="1" customWidth="1" outlineLevel="1"/>
    <col min="47" max="47" width="9.5546875" style="37" bestFit="1" customWidth="1" collapsed="1"/>
    <col min="48" max="48" width="9.5546875" style="37" bestFit="1" customWidth="1"/>
    <col min="49" max="49" width="4.88671875" style="37" bestFit="1" customWidth="1"/>
    <col min="50" max="50" width="12.109375" style="37" customWidth="1"/>
    <col min="51" max="51" width="4.44140625" style="37" bestFit="1" customWidth="1"/>
    <col min="52" max="52" width="11" style="37" bestFit="1" customWidth="1"/>
    <col min="53" max="53" width="5.88671875" style="37" bestFit="1" customWidth="1"/>
    <col min="54" max="54" width="10.77734375" style="37" bestFit="1" customWidth="1"/>
    <col min="55" max="55" width="9.5546875" style="37" bestFit="1" customWidth="1"/>
    <col min="56" max="56" width="4.88671875" style="37" bestFit="1" customWidth="1"/>
    <col min="57" max="57" width="11.77734375" style="37" customWidth="1"/>
    <col min="58" max="58" width="4.44140625" style="37" bestFit="1" customWidth="1"/>
    <col min="59" max="59" width="11" style="37" bestFit="1" customWidth="1"/>
    <col min="60" max="60" width="5.88671875" style="37" bestFit="1" customWidth="1"/>
    <col min="61" max="61" width="9.5546875" style="37" bestFit="1" customWidth="1"/>
    <col min="62" max="62" width="4.44140625" style="37" bestFit="1" customWidth="1"/>
    <col min="63" max="63" width="8.77734375" style="37" bestFit="1" customWidth="1"/>
    <col min="64" max="64" width="4.44140625" style="37" bestFit="1" customWidth="1"/>
    <col min="65" max="65" width="12.44140625" style="37" customWidth="1"/>
    <col min="66" max="66" width="5.21875" style="37" bestFit="1" customWidth="1"/>
    <col min="67" max="67" width="11" style="37" bestFit="1" customWidth="1"/>
    <col min="68" max="68" width="4.44140625" style="37" bestFit="1" customWidth="1"/>
    <col min="69" max="16384" width="11.5546875" style="37"/>
  </cols>
  <sheetData>
    <row r="1" spans="2:68" ht="70.5" customHeight="1" x14ac:dyDescent="0.2"/>
    <row r="2" spans="2:68" ht="62.25" customHeight="1" x14ac:dyDescent="0.2"/>
    <row r="3" spans="2:68" ht="26.25" customHeight="1" thickBot="1" x14ac:dyDescent="0.25">
      <c r="BP3" s="45" t="s">
        <v>64</v>
      </c>
    </row>
    <row r="4" spans="2:68" s="21" customFormat="1" ht="15" customHeight="1" thickBot="1" x14ac:dyDescent="0.25">
      <c r="B4" s="89" t="s">
        <v>0</v>
      </c>
      <c r="C4" s="92" t="s">
        <v>1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3"/>
      <c r="Y4" s="94" t="s">
        <v>2</v>
      </c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6"/>
      <c r="AU4" s="97" t="s">
        <v>48</v>
      </c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9"/>
    </row>
    <row r="5" spans="2:68" s="21" customFormat="1" ht="15" customHeight="1" thickBot="1" x14ac:dyDescent="0.25">
      <c r="B5" s="90"/>
      <c r="C5" s="100" t="s">
        <v>49</v>
      </c>
      <c r="D5" s="101"/>
      <c r="E5" s="101"/>
      <c r="F5" s="101"/>
      <c r="G5" s="101"/>
      <c r="H5" s="101"/>
      <c r="I5" s="102"/>
      <c r="J5" s="103" t="s">
        <v>59</v>
      </c>
      <c r="K5" s="104"/>
      <c r="L5" s="104"/>
      <c r="M5" s="104"/>
      <c r="N5" s="104"/>
      <c r="O5" s="104"/>
      <c r="P5" s="105"/>
      <c r="Q5" s="106" t="s">
        <v>57</v>
      </c>
      <c r="R5" s="107"/>
      <c r="S5" s="107"/>
      <c r="T5" s="107"/>
      <c r="U5" s="107"/>
      <c r="V5" s="107"/>
      <c r="W5" s="107"/>
      <c r="X5" s="108"/>
      <c r="Y5" s="109" t="s">
        <v>49</v>
      </c>
      <c r="Z5" s="81"/>
      <c r="AA5" s="81"/>
      <c r="AB5" s="81"/>
      <c r="AC5" s="81"/>
      <c r="AD5" s="81"/>
      <c r="AE5" s="82"/>
      <c r="AF5" s="110" t="s">
        <v>59</v>
      </c>
      <c r="AG5" s="111"/>
      <c r="AH5" s="111"/>
      <c r="AI5" s="111"/>
      <c r="AJ5" s="111"/>
      <c r="AK5" s="111"/>
      <c r="AL5" s="112"/>
      <c r="AM5" s="86" t="s">
        <v>57</v>
      </c>
      <c r="AN5" s="87"/>
      <c r="AO5" s="87"/>
      <c r="AP5" s="87"/>
      <c r="AQ5" s="87"/>
      <c r="AR5" s="87"/>
      <c r="AS5" s="87"/>
      <c r="AT5" s="88"/>
      <c r="AU5" s="80" t="s">
        <v>49</v>
      </c>
      <c r="AV5" s="81"/>
      <c r="AW5" s="81"/>
      <c r="AX5" s="81"/>
      <c r="AY5" s="81"/>
      <c r="AZ5" s="81"/>
      <c r="BA5" s="82"/>
      <c r="BB5" s="83" t="s">
        <v>59</v>
      </c>
      <c r="BC5" s="84"/>
      <c r="BD5" s="84"/>
      <c r="BE5" s="84"/>
      <c r="BF5" s="84"/>
      <c r="BG5" s="84"/>
      <c r="BH5" s="85"/>
      <c r="BI5" s="86" t="s">
        <v>57</v>
      </c>
      <c r="BJ5" s="87"/>
      <c r="BK5" s="87"/>
      <c r="BL5" s="87"/>
      <c r="BM5" s="87"/>
      <c r="BN5" s="87"/>
      <c r="BO5" s="87"/>
      <c r="BP5" s="88"/>
    </row>
    <row r="6" spans="2:68" s="22" customFormat="1" ht="28.5" customHeight="1" thickBot="1" x14ac:dyDescent="0.25">
      <c r="B6" s="91"/>
      <c r="C6" s="2" t="s">
        <v>7</v>
      </c>
      <c r="D6" s="3" t="s">
        <v>8</v>
      </c>
      <c r="E6" s="4" t="s">
        <v>9</v>
      </c>
      <c r="F6" s="5" t="s">
        <v>10</v>
      </c>
      <c r="G6" s="4" t="s">
        <v>11</v>
      </c>
      <c r="H6" s="4" t="s">
        <v>12</v>
      </c>
      <c r="I6" s="6" t="s">
        <v>13</v>
      </c>
      <c r="J6" s="2" t="s">
        <v>7</v>
      </c>
      <c r="K6" s="3" t="s">
        <v>8</v>
      </c>
      <c r="L6" s="4" t="s">
        <v>9</v>
      </c>
      <c r="M6" s="5" t="s">
        <v>10</v>
      </c>
      <c r="N6" s="4" t="s">
        <v>11</v>
      </c>
      <c r="O6" s="4" t="s">
        <v>12</v>
      </c>
      <c r="P6" s="6" t="s">
        <v>13</v>
      </c>
      <c r="Q6" s="2" t="s">
        <v>7</v>
      </c>
      <c r="R6" s="4" t="s">
        <v>14</v>
      </c>
      <c r="S6" s="3" t="s">
        <v>8</v>
      </c>
      <c r="T6" s="4" t="s">
        <v>14</v>
      </c>
      <c r="U6" s="5" t="s">
        <v>10</v>
      </c>
      <c r="V6" s="4" t="s">
        <v>14</v>
      </c>
      <c r="W6" s="4" t="s">
        <v>12</v>
      </c>
      <c r="X6" s="7" t="s">
        <v>14</v>
      </c>
      <c r="Y6" s="2" t="s">
        <v>7</v>
      </c>
      <c r="Z6" s="3" t="s">
        <v>8</v>
      </c>
      <c r="AA6" s="4" t="s">
        <v>9</v>
      </c>
      <c r="AB6" s="5" t="s">
        <v>10</v>
      </c>
      <c r="AC6" s="4" t="s">
        <v>11</v>
      </c>
      <c r="AD6" s="4" t="s">
        <v>12</v>
      </c>
      <c r="AE6" s="6" t="s">
        <v>13</v>
      </c>
      <c r="AF6" s="2" t="s">
        <v>7</v>
      </c>
      <c r="AG6" s="3" t="s">
        <v>8</v>
      </c>
      <c r="AH6" s="4" t="s">
        <v>9</v>
      </c>
      <c r="AI6" s="5" t="s">
        <v>10</v>
      </c>
      <c r="AJ6" s="4" t="s">
        <v>11</v>
      </c>
      <c r="AK6" s="4" t="s">
        <v>12</v>
      </c>
      <c r="AL6" s="6" t="s">
        <v>13</v>
      </c>
      <c r="AM6" s="2" t="s">
        <v>7</v>
      </c>
      <c r="AN6" s="4" t="s">
        <v>14</v>
      </c>
      <c r="AO6" s="3" t="s">
        <v>8</v>
      </c>
      <c r="AP6" s="4" t="s">
        <v>14</v>
      </c>
      <c r="AQ6" s="5" t="s">
        <v>10</v>
      </c>
      <c r="AR6" s="4" t="s">
        <v>14</v>
      </c>
      <c r="AS6" s="4" t="s">
        <v>12</v>
      </c>
      <c r="AT6" s="7" t="s">
        <v>14</v>
      </c>
      <c r="AU6" s="2" t="s">
        <v>7</v>
      </c>
      <c r="AV6" s="3" t="s">
        <v>8</v>
      </c>
      <c r="AW6" s="4" t="s">
        <v>51</v>
      </c>
      <c r="AX6" s="5" t="s">
        <v>10</v>
      </c>
      <c r="AY6" s="4" t="s">
        <v>11</v>
      </c>
      <c r="AZ6" s="4" t="s">
        <v>12</v>
      </c>
      <c r="BA6" s="6" t="s">
        <v>13</v>
      </c>
      <c r="BB6" s="2" t="s">
        <v>7</v>
      </c>
      <c r="BC6" s="3" t="s">
        <v>8</v>
      </c>
      <c r="BD6" s="4" t="s">
        <v>9</v>
      </c>
      <c r="BE6" s="5" t="s">
        <v>10</v>
      </c>
      <c r="BF6" s="4" t="s">
        <v>11</v>
      </c>
      <c r="BG6" s="4" t="s">
        <v>12</v>
      </c>
      <c r="BH6" s="6" t="s">
        <v>13</v>
      </c>
      <c r="BI6" s="2" t="s">
        <v>7</v>
      </c>
      <c r="BJ6" s="4" t="s">
        <v>14</v>
      </c>
      <c r="BK6" s="3" t="s">
        <v>8</v>
      </c>
      <c r="BL6" s="4" t="s">
        <v>14</v>
      </c>
      <c r="BM6" s="5" t="s">
        <v>10</v>
      </c>
      <c r="BN6" s="4" t="s">
        <v>14</v>
      </c>
      <c r="BO6" s="4" t="s">
        <v>12</v>
      </c>
      <c r="BP6" s="7" t="s">
        <v>14</v>
      </c>
    </row>
    <row r="7" spans="2:68" s="21" customFormat="1" ht="15" customHeight="1" x14ac:dyDescent="0.2">
      <c r="B7" s="23" t="s">
        <v>38</v>
      </c>
      <c r="C7" s="10">
        <v>1879081.5249999999</v>
      </c>
      <c r="D7" s="11">
        <v>1024840.347</v>
      </c>
      <c r="E7" s="31">
        <v>54.539429682275234</v>
      </c>
      <c r="F7" s="12">
        <v>597856.69600000011</v>
      </c>
      <c r="G7" s="31">
        <v>31.816432019893341</v>
      </c>
      <c r="H7" s="13">
        <v>1622697.0430000001</v>
      </c>
      <c r="I7" s="14">
        <v>86.355861702168568</v>
      </c>
      <c r="J7" s="10">
        <v>1559542.2930000001</v>
      </c>
      <c r="K7" s="11">
        <v>1001373.2830000001</v>
      </c>
      <c r="L7" s="31">
        <v>64.209434235586968</v>
      </c>
      <c r="M7" s="12">
        <v>486619.25300000003</v>
      </c>
      <c r="N7" s="31">
        <v>31.202696790217793</v>
      </c>
      <c r="O7" s="13">
        <v>1487992.5360000001</v>
      </c>
      <c r="P7" s="14">
        <v>95.412131025804754</v>
      </c>
      <c r="Q7" s="10">
        <v>-319539.23199999984</v>
      </c>
      <c r="R7" s="49">
        <v>-17.005075498254385</v>
      </c>
      <c r="S7" s="11">
        <v>-23467.063999999897</v>
      </c>
      <c r="T7" s="49">
        <v>-2.2898263196501474</v>
      </c>
      <c r="U7" s="12">
        <v>-111237.44300000009</v>
      </c>
      <c r="V7" s="33">
        <v>-18.60603782549256</v>
      </c>
      <c r="W7" s="38">
        <v>-134704.50699999998</v>
      </c>
      <c r="X7" s="34">
        <v>-8.3012727225386307</v>
      </c>
      <c r="Y7" s="10">
        <v>46454347.073999986</v>
      </c>
      <c r="Z7" s="11">
        <v>20329700.228500001</v>
      </c>
      <c r="AA7" s="31">
        <v>43.762750978106681</v>
      </c>
      <c r="AB7" s="12">
        <v>22503885.051599994</v>
      </c>
      <c r="AC7" s="31">
        <v>48.443012266972929</v>
      </c>
      <c r="AD7" s="13">
        <v>42833585.280099995</v>
      </c>
      <c r="AE7" s="14">
        <v>92.205763245079609</v>
      </c>
      <c r="AF7" s="10">
        <v>45181305.017999999</v>
      </c>
      <c r="AG7" s="11">
        <v>22410640.694669999</v>
      </c>
      <c r="AH7" s="31">
        <v>49.601578984364693</v>
      </c>
      <c r="AI7" s="12">
        <v>20952370.245940004</v>
      </c>
      <c r="AJ7" s="31">
        <v>46.373981976821355</v>
      </c>
      <c r="AK7" s="13">
        <v>43363010.940609999</v>
      </c>
      <c r="AL7" s="14">
        <v>95.975560961186048</v>
      </c>
      <c r="AM7" s="10">
        <v>-1273042.0559999868</v>
      </c>
      <c r="AN7" s="49">
        <v>-2.740415345784712</v>
      </c>
      <c r="AO7" s="11">
        <v>2080940.466169998</v>
      </c>
      <c r="AP7" s="49">
        <v>10.235962374165993</v>
      </c>
      <c r="AQ7" s="12">
        <v>-1551514.8056599908</v>
      </c>
      <c r="AR7" s="33">
        <v>-6.8944309042748158</v>
      </c>
      <c r="AS7" s="38">
        <v>529425.66051000357</v>
      </c>
      <c r="AT7" s="34">
        <v>1.236005944979742</v>
      </c>
      <c r="AU7" s="10">
        <v>48333428.598999985</v>
      </c>
      <c r="AV7" s="11">
        <v>21354540.5755</v>
      </c>
      <c r="AW7" s="31">
        <v>44.181721004459888</v>
      </c>
      <c r="AX7" s="12">
        <v>23101741.747599993</v>
      </c>
      <c r="AY7" s="31">
        <v>47.796612856216797</v>
      </c>
      <c r="AZ7" s="13">
        <v>44456282.323099993</v>
      </c>
      <c r="BA7" s="14">
        <v>91.978333860676685</v>
      </c>
      <c r="BB7" s="10">
        <v>46740847.310999997</v>
      </c>
      <c r="BC7" s="11">
        <v>23412013.977669999</v>
      </c>
      <c r="BD7" s="31">
        <v>50.088980676565974</v>
      </c>
      <c r="BE7" s="12">
        <v>21438989.498940002</v>
      </c>
      <c r="BF7" s="31">
        <v>45.867781035913197</v>
      </c>
      <c r="BG7" s="13">
        <v>44851003.476609997</v>
      </c>
      <c r="BH7" s="14">
        <v>95.956761712479178</v>
      </c>
      <c r="BI7" s="10">
        <v>-1592581.2879999876</v>
      </c>
      <c r="BJ7" s="49">
        <v>-3.2949892738065305</v>
      </c>
      <c r="BK7" s="11">
        <v>2057473.4021699987</v>
      </c>
      <c r="BL7" s="49">
        <v>9.6348286908618004</v>
      </c>
      <c r="BM7" s="12">
        <v>-1662752.2486599907</v>
      </c>
      <c r="BN7" s="33">
        <v>-7.1975189872111338</v>
      </c>
      <c r="BO7" s="38">
        <v>394721.15351000428</v>
      </c>
      <c r="BP7" s="34">
        <v>0.88788610491818531</v>
      </c>
    </row>
    <row r="8" spans="2:68" s="21" customFormat="1" ht="15" customHeight="1" x14ac:dyDescent="0.2">
      <c r="B8" s="24" t="s">
        <v>39</v>
      </c>
      <c r="C8" s="10">
        <v>1602688.8759999999</v>
      </c>
      <c r="D8" s="11">
        <v>974165.00199999998</v>
      </c>
      <c r="E8" s="31">
        <v>60.783163631317308</v>
      </c>
      <c r="F8" s="12">
        <v>448652.33799999987</v>
      </c>
      <c r="G8" s="31">
        <v>27.993726338186669</v>
      </c>
      <c r="H8" s="13">
        <v>1422817.3399999999</v>
      </c>
      <c r="I8" s="14">
        <v>88.776889969503969</v>
      </c>
      <c r="J8" s="10">
        <v>1447384.635</v>
      </c>
      <c r="K8" s="11">
        <v>982713.50300000003</v>
      </c>
      <c r="L8" s="31">
        <v>67.895808704643329</v>
      </c>
      <c r="M8" s="12">
        <v>303475.326</v>
      </c>
      <c r="N8" s="31">
        <v>20.967151278346961</v>
      </c>
      <c r="O8" s="13">
        <v>1286188.8289999999</v>
      </c>
      <c r="P8" s="14">
        <v>88.86295998299029</v>
      </c>
      <c r="Q8" s="10">
        <v>-155304.24099999992</v>
      </c>
      <c r="R8" s="49">
        <v>-9.6902301704126828</v>
      </c>
      <c r="S8" s="11">
        <v>8548.5010000000475</v>
      </c>
      <c r="T8" s="49">
        <v>0.87752084938892594</v>
      </c>
      <c r="U8" s="12">
        <v>-145177.01199999987</v>
      </c>
      <c r="V8" s="33">
        <v>-32.358465498512551</v>
      </c>
      <c r="W8" s="33">
        <v>-136628.51099999994</v>
      </c>
      <c r="X8" s="14">
        <v>-9.6026740157664889</v>
      </c>
      <c r="Y8" s="10">
        <v>22145610.641999997</v>
      </c>
      <c r="Z8" s="11">
        <v>14978463.787999999</v>
      </c>
      <c r="AA8" s="31">
        <v>67.636264495650295</v>
      </c>
      <c r="AB8" s="12">
        <v>6164949.504809998</v>
      </c>
      <c r="AC8" s="31">
        <v>27.838245711400418</v>
      </c>
      <c r="AD8" s="13">
        <v>21143413.292809997</v>
      </c>
      <c r="AE8" s="14">
        <v>95.474510207050713</v>
      </c>
      <c r="AF8" s="10">
        <v>23745029.149999999</v>
      </c>
      <c r="AG8" s="11">
        <v>14340867.18348</v>
      </c>
      <c r="AH8" s="31">
        <v>60.395239327301475</v>
      </c>
      <c r="AI8" s="12">
        <v>8767.8753820000002</v>
      </c>
      <c r="AJ8" s="31">
        <v>36.925098413703154</v>
      </c>
      <c r="AK8" s="13">
        <v>23108742.565480001</v>
      </c>
      <c r="AL8" s="14">
        <v>97.320337741004622</v>
      </c>
      <c r="AM8" s="10">
        <v>1599418.5080000013</v>
      </c>
      <c r="AN8" s="49">
        <v>7.2222822565418134</v>
      </c>
      <c r="AO8" s="11">
        <v>-637596.60451999865</v>
      </c>
      <c r="AP8" s="49">
        <v>-4.256755656283052</v>
      </c>
      <c r="AQ8" s="12">
        <v>-6156181.6294279983</v>
      </c>
      <c r="AR8" s="33">
        <v>-99.857778634274965</v>
      </c>
      <c r="AS8" s="33">
        <v>1965329.2726700045</v>
      </c>
      <c r="AT8" s="14">
        <v>9.2952317842565755</v>
      </c>
      <c r="AU8" s="10">
        <v>23748299.517999995</v>
      </c>
      <c r="AV8" s="11">
        <v>15952628.789999999</v>
      </c>
      <c r="AW8" s="31">
        <v>67.173772917546046</v>
      </c>
      <c r="AX8" s="12">
        <v>6613601.8428099975</v>
      </c>
      <c r="AY8" s="31">
        <v>27.848738549879016</v>
      </c>
      <c r="AZ8" s="13">
        <v>22566230.632809997</v>
      </c>
      <c r="BA8" s="14">
        <v>95.022511467425062</v>
      </c>
      <c r="BB8" s="10">
        <v>25192413.785</v>
      </c>
      <c r="BC8" s="11">
        <v>15323580.686479999</v>
      </c>
      <c r="BD8" s="31">
        <v>60.826170994396435</v>
      </c>
      <c r="BE8" s="12">
        <v>9071350.7080000006</v>
      </c>
      <c r="BF8" s="31">
        <v>36.008263382055276</v>
      </c>
      <c r="BG8" s="13">
        <v>24394931.394480001</v>
      </c>
      <c r="BH8" s="14">
        <v>96.834434376451711</v>
      </c>
      <c r="BI8" s="10">
        <v>1444114.2670000046</v>
      </c>
      <c r="BJ8" s="49">
        <v>6.0809165132241993</v>
      </c>
      <c r="BK8" s="11">
        <v>-629048.10352000035</v>
      </c>
      <c r="BL8" s="49">
        <v>-3.9432253567783322</v>
      </c>
      <c r="BM8" s="12">
        <v>2457748.8651900031</v>
      </c>
      <c r="BN8" s="33">
        <v>37.162032484038242</v>
      </c>
      <c r="BO8" s="33">
        <v>1828700.7616700046</v>
      </c>
      <c r="BP8" s="14">
        <v>8.1037050069459955</v>
      </c>
    </row>
    <row r="9" spans="2:68" s="21" customFormat="1" ht="15" customHeight="1" x14ac:dyDescent="0.2">
      <c r="B9" s="24" t="s">
        <v>40</v>
      </c>
      <c r="C9" s="10">
        <v>1031402.6680000001</v>
      </c>
      <c r="D9" s="11">
        <v>685717.09900000016</v>
      </c>
      <c r="E9" s="31">
        <v>66.483936902129486</v>
      </c>
      <c r="F9" s="12">
        <v>306814.96299999987</v>
      </c>
      <c r="G9" s="31">
        <v>29.747350139683743</v>
      </c>
      <c r="H9" s="13">
        <v>992532.06200000003</v>
      </c>
      <c r="I9" s="14">
        <v>96.231287041813232</v>
      </c>
      <c r="J9" s="10">
        <v>1130000</v>
      </c>
      <c r="K9" s="11">
        <v>748083.63500000001</v>
      </c>
      <c r="L9" s="31">
        <v>66.202091592920354</v>
      </c>
      <c r="M9" s="12">
        <v>326037.66700000002</v>
      </c>
      <c r="N9" s="31">
        <v>28.852890884955752</v>
      </c>
      <c r="O9" s="13">
        <v>1074121.3019999999</v>
      </c>
      <c r="P9" s="14">
        <v>95.054982477876109</v>
      </c>
      <c r="Q9" s="10">
        <v>98597.331999999937</v>
      </c>
      <c r="R9" s="49">
        <v>9.5595381958038459</v>
      </c>
      <c r="S9" s="11">
        <v>62366.535999999847</v>
      </c>
      <c r="T9" s="49">
        <v>9.0950825188624673</v>
      </c>
      <c r="U9" s="12">
        <v>19222.704000000143</v>
      </c>
      <c r="V9" s="33">
        <v>6.2652433284357611</v>
      </c>
      <c r="W9" s="33">
        <v>81589.239999999874</v>
      </c>
      <c r="X9" s="14">
        <v>8.2203127862281455</v>
      </c>
      <c r="Y9" s="10">
        <v>32001809.432999998</v>
      </c>
      <c r="Z9" s="11">
        <v>16541125.511299998</v>
      </c>
      <c r="AA9" s="31">
        <v>51.68809453081402</v>
      </c>
      <c r="AB9" s="12">
        <v>14570334.008700006</v>
      </c>
      <c r="AC9" s="31">
        <v>45.529719309168811</v>
      </c>
      <c r="AD9" s="13">
        <v>31111459.520000003</v>
      </c>
      <c r="AE9" s="14">
        <v>97.217813839982824</v>
      </c>
      <c r="AF9" s="10">
        <v>35679607.398000002</v>
      </c>
      <c r="AG9" s="11">
        <v>18880297.1314</v>
      </c>
      <c r="AH9" s="31">
        <v>52.91621323293576</v>
      </c>
      <c r="AI9" s="12">
        <v>16007266.288599998</v>
      </c>
      <c r="AJ9" s="31">
        <v>44.863908142378484</v>
      </c>
      <c r="AK9" s="13">
        <v>34887563.420000002</v>
      </c>
      <c r="AL9" s="14">
        <v>97.780121375314238</v>
      </c>
      <c r="AM9" s="10">
        <v>3677797.9650000036</v>
      </c>
      <c r="AN9" s="49">
        <v>11.49246880149061</v>
      </c>
      <c r="AO9" s="11">
        <v>2339171.6201000027</v>
      </c>
      <c r="AP9" s="49">
        <v>14.141550516027509</v>
      </c>
      <c r="AQ9" s="12">
        <v>1436932.279899992</v>
      </c>
      <c r="AR9" s="33">
        <v>9.8620407675074162</v>
      </c>
      <c r="AS9" s="33">
        <v>3776103.8999999985</v>
      </c>
      <c r="AT9" s="14">
        <v>12.137340897081765</v>
      </c>
      <c r="AU9" s="10">
        <v>33136768.653999999</v>
      </c>
      <c r="AV9" s="11">
        <v>17226842.610299997</v>
      </c>
      <c r="AW9" s="31">
        <v>51.987092616589557</v>
      </c>
      <c r="AX9" s="12">
        <v>14877148.971700005</v>
      </c>
      <c r="AY9" s="31">
        <v>44.896197112762707</v>
      </c>
      <c r="AZ9" s="13">
        <v>32103991.582000002</v>
      </c>
      <c r="BA9" s="14">
        <v>96.883289729352256</v>
      </c>
      <c r="BB9" s="10">
        <v>36809607.398000002</v>
      </c>
      <c r="BC9" s="11">
        <v>19628380.766400002</v>
      </c>
      <c r="BD9" s="31">
        <v>53.324069866244983</v>
      </c>
      <c r="BE9" s="12">
        <v>16333303.955599999</v>
      </c>
      <c r="BF9" s="31">
        <v>44.372393812837693</v>
      </c>
      <c r="BG9" s="13">
        <v>35961684.722000003</v>
      </c>
      <c r="BH9" s="14">
        <v>97.696463679082683</v>
      </c>
      <c r="BI9" s="10">
        <v>3672838.7440000027</v>
      </c>
      <c r="BJ9" s="49">
        <v>11.083877194998154</v>
      </c>
      <c r="BK9" s="11">
        <v>2401538.1561000049</v>
      </c>
      <c r="BL9" s="49">
        <v>13.940675087285676</v>
      </c>
      <c r="BM9" s="12">
        <v>1456154.9838999938</v>
      </c>
      <c r="BN9" s="33">
        <v>9.7878631629619264</v>
      </c>
      <c r="BO9" s="33">
        <v>3857693.1400000006</v>
      </c>
      <c r="BP9" s="14">
        <v>12.016241438846265</v>
      </c>
    </row>
    <row r="10" spans="2:68" s="21" customFormat="1" ht="15" customHeight="1" x14ac:dyDescent="0.2">
      <c r="B10" s="24" t="s">
        <v>41</v>
      </c>
      <c r="C10" s="10">
        <v>1421818.6800000002</v>
      </c>
      <c r="D10" s="11">
        <v>1035878.4500000002</v>
      </c>
      <c r="E10" s="31">
        <v>72.855875687327455</v>
      </c>
      <c r="F10" s="12">
        <v>222941.68999999994</v>
      </c>
      <c r="G10" s="31">
        <v>15.680036641521683</v>
      </c>
      <c r="H10" s="13">
        <v>1258820.1400000001</v>
      </c>
      <c r="I10" s="14">
        <v>88.535912328849136</v>
      </c>
      <c r="J10" s="10">
        <v>1667287.693</v>
      </c>
      <c r="K10" s="11">
        <v>967691.75199999998</v>
      </c>
      <c r="L10" s="31">
        <v>58.039878544224344</v>
      </c>
      <c r="M10" s="12">
        <v>582508.95200000005</v>
      </c>
      <c r="N10" s="31">
        <v>34.937518848464265</v>
      </c>
      <c r="O10" s="13">
        <v>1550200.7039999999</v>
      </c>
      <c r="P10" s="14">
        <v>92.977397392688616</v>
      </c>
      <c r="Q10" s="10">
        <v>245469.0129999998</v>
      </c>
      <c r="R10" s="49">
        <v>17.264438599160883</v>
      </c>
      <c r="S10" s="11">
        <v>-68186.698000000208</v>
      </c>
      <c r="T10" s="49">
        <v>-6.5824999062390184</v>
      </c>
      <c r="U10" s="12">
        <v>359567.2620000001</v>
      </c>
      <c r="V10" s="33">
        <v>161.2830969389351</v>
      </c>
      <c r="W10" s="33">
        <v>291380.56399999978</v>
      </c>
      <c r="X10" s="14">
        <v>23.147116473684619</v>
      </c>
      <c r="Y10" s="10">
        <v>63471323.488000005</v>
      </c>
      <c r="Z10" s="11">
        <v>41945384.633600004</v>
      </c>
      <c r="AA10" s="31">
        <v>66.085567983359084</v>
      </c>
      <c r="AB10" s="12">
        <v>13500051.467399992</v>
      </c>
      <c r="AC10" s="31">
        <v>21.269528860466149</v>
      </c>
      <c r="AD10" s="13">
        <v>55445436.100999996</v>
      </c>
      <c r="AE10" s="14">
        <v>87.355096843825237</v>
      </c>
      <c r="AF10" s="10">
        <v>93640591.380999997</v>
      </c>
      <c r="AG10" s="11">
        <v>41546493.174999997</v>
      </c>
      <c r="AH10" s="31">
        <v>44.368038008172945</v>
      </c>
      <c r="AI10" s="12">
        <v>46527040.223999999</v>
      </c>
      <c r="AJ10" s="31">
        <v>49.686828690234542</v>
      </c>
      <c r="AK10" s="13">
        <v>88073533.399000004</v>
      </c>
      <c r="AL10" s="14">
        <v>94.054866698407494</v>
      </c>
      <c r="AM10" s="10">
        <v>30169267.892999992</v>
      </c>
      <c r="AN10" s="49">
        <v>47.532123540332108</v>
      </c>
      <c r="AO10" s="11">
        <v>-398891.458600007</v>
      </c>
      <c r="AP10" s="49">
        <v>-0.95097818767044595</v>
      </c>
      <c r="AQ10" s="12">
        <v>33026988.756600007</v>
      </c>
      <c r="AR10" s="33">
        <v>244.64342848139347</v>
      </c>
      <c r="AS10" s="33">
        <v>32628097.298000008</v>
      </c>
      <c r="AT10" s="14">
        <v>58.847219162573303</v>
      </c>
      <c r="AU10" s="10">
        <v>64893142.168000005</v>
      </c>
      <c r="AV10" s="11">
        <v>42981263.083600007</v>
      </c>
      <c r="AW10" s="31">
        <v>66.233906461682864</v>
      </c>
      <c r="AX10" s="12">
        <v>13722993.15739999</v>
      </c>
      <c r="AY10" s="31">
        <v>21.147062230201342</v>
      </c>
      <c r="AZ10" s="13">
        <v>56704256.240999997</v>
      </c>
      <c r="BA10" s="14">
        <v>87.380968691884206</v>
      </c>
      <c r="BB10" s="10">
        <v>95307879.074000001</v>
      </c>
      <c r="BC10" s="11">
        <v>42514184.927000001</v>
      </c>
      <c r="BD10" s="31">
        <v>44.607209120654829</v>
      </c>
      <c r="BE10" s="12">
        <v>47109549.175999999</v>
      </c>
      <c r="BF10" s="31">
        <v>49.428808650146003</v>
      </c>
      <c r="BG10" s="13">
        <v>89623734.103</v>
      </c>
      <c r="BH10" s="14">
        <v>94.036017770800825</v>
      </c>
      <c r="BI10" s="10">
        <v>30414736.905999996</v>
      </c>
      <c r="BJ10" s="49">
        <v>46.86895392930758</v>
      </c>
      <c r="BK10" s="11">
        <v>-467078.15660000592</v>
      </c>
      <c r="BL10" s="49">
        <v>-1.0867017930383365</v>
      </c>
      <c r="BM10" s="12">
        <v>33386556.018600009</v>
      </c>
      <c r="BN10" s="33">
        <v>243.28916902940111</v>
      </c>
      <c r="BO10" s="33">
        <v>32919477.862000003</v>
      </c>
      <c r="BP10" s="14">
        <v>58.054685916500183</v>
      </c>
    </row>
    <row r="11" spans="2:68" s="21" customFormat="1" ht="15" customHeight="1" x14ac:dyDescent="0.2">
      <c r="B11" s="24" t="s">
        <v>19</v>
      </c>
      <c r="C11" s="10">
        <v>1440931.503</v>
      </c>
      <c r="D11" s="11">
        <v>1004140.176</v>
      </c>
      <c r="E11" s="31">
        <v>69.686877822394308</v>
      </c>
      <c r="F11" s="12">
        <v>345620.11599999992</v>
      </c>
      <c r="G11" s="31">
        <v>23.985881027684069</v>
      </c>
      <c r="H11" s="13">
        <v>1349760.2919999999</v>
      </c>
      <c r="I11" s="14">
        <v>93.672758850078381</v>
      </c>
      <c r="J11" s="10">
        <v>2115005.4920000001</v>
      </c>
      <c r="K11" s="11">
        <v>1136164.6299999999</v>
      </c>
      <c r="L11" s="31">
        <v>53.719228356500167</v>
      </c>
      <c r="M11" s="12">
        <v>931424.83299999998</v>
      </c>
      <c r="N11" s="31">
        <v>44.038884840872086</v>
      </c>
      <c r="O11" s="13">
        <v>2067589.463</v>
      </c>
      <c r="P11" s="14">
        <v>97.758113197372253</v>
      </c>
      <c r="Q11" s="10">
        <v>674073.98900000006</v>
      </c>
      <c r="R11" s="49">
        <v>46.780432490828822</v>
      </c>
      <c r="S11" s="11">
        <v>132024.45399999991</v>
      </c>
      <c r="T11" s="49">
        <v>13.148010323212075</v>
      </c>
      <c r="U11" s="12">
        <v>585804.71700000006</v>
      </c>
      <c r="V11" s="33">
        <v>169.49381412741619</v>
      </c>
      <c r="W11" s="33">
        <v>717829.17100000009</v>
      </c>
      <c r="X11" s="14">
        <v>53.181974255322082</v>
      </c>
      <c r="Y11" s="10">
        <v>66446400.042999998</v>
      </c>
      <c r="Z11" s="11">
        <v>38051841.376000002</v>
      </c>
      <c r="AA11" s="31">
        <v>57.266972102890755</v>
      </c>
      <c r="AB11" s="12">
        <v>27817153.870999992</v>
      </c>
      <c r="AC11" s="31">
        <v>41.864049599374006</v>
      </c>
      <c r="AD11" s="13">
        <v>65868995.246999994</v>
      </c>
      <c r="AE11" s="14">
        <v>99.131021702264761</v>
      </c>
      <c r="AF11" s="10">
        <v>91977649.133000001</v>
      </c>
      <c r="AG11" s="11">
        <v>44048849.582000002</v>
      </c>
      <c r="AH11" s="31">
        <v>47.890819125312944</v>
      </c>
      <c r="AI11" s="12">
        <v>45923794.031000003</v>
      </c>
      <c r="AJ11" s="31">
        <v>49.929297458553258</v>
      </c>
      <c r="AK11" s="13">
        <v>89972643.613000005</v>
      </c>
      <c r="AL11" s="14">
        <v>97.820116583866195</v>
      </c>
      <c r="AM11" s="10">
        <v>25531249.090000004</v>
      </c>
      <c r="AN11" s="49">
        <v>38.423825931092971</v>
      </c>
      <c r="AO11" s="11">
        <v>5997008.2060000002</v>
      </c>
      <c r="AP11" s="49">
        <v>15.760099877275385</v>
      </c>
      <c r="AQ11" s="12">
        <v>18106640.160000011</v>
      </c>
      <c r="AR11" s="33">
        <v>65.091634622176755</v>
      </c>
      <c r="AS11" s="33">
        <v>24103648.366000012</v>
      </c>
      <c r="AT11" s="14">
        <v>36.593314161867092</v>
      </c>
      <c r="AU11" s="10">
        <v>67887331.546000004</v>
      </c>
      <c r="AV11" s="11">
        <v>39055981.552000001</v>
      </c>
      <c r="AW11" s="31">
        <v>57.530588789656477</v>
      </c>
      <c r="AX11" s="12">
        <v>28162773.986999989</v>
      </c>
      <c r="AY11" s="31">
        <v>41.484579443098426</v>
      </c>
      <c r="AZ11" s="13">
        <v>67218755.53899999</v>
      </c>
      <c r="BA11" s="14">
        <v>99.015168232754903</v>
      </c>
      <c r="BB11" s="10">
        <v>94092654.625</v>
      </c>
      <c r="BC11" s="11">
        <v>45185014.211999997</v>
      </c>
      <c r="BD11" s="31">
        <v>48.021829538216195</v>
      </c>
      <c r="BE11" s="12">
        <v>46855218.864</v>
      </c>
      <c r="BF11" s="31">
        <v>49.79689333958995</v>
      </c>
      <c r="BG11" s="13">
        <v>92040233.076000005</v>
      </c>
      <c r="BH11" s="14">
        <v>97.818722877806152</v>
      </c>
      <c r="BI11" s="10">
        <v>26205323.078999996</v>
      </c>
      <c r="BJ11" s="49">
        <v>38.601197723088355</v>
      </c>
      <c r="BK11" s="11">
        <v>6129032.6599999964</v>
      </c>
      <c r="BL11" s="49">
        <v>15.692942326490158</v>
      </c>
      <c r="BM11" s="12">
        <v>18692444.877000012</v>
      </c>
      <c r="BN11" s="33">
        <v>66.372882464023235</v>
      </c>
      <c r="BO11" s="33">
        <v>24821477.537000015</v>
      </c>
      <c r="BP11" s="14">
        <v>36.926416352053288</v>
      </c>
    </row>
    <row r="12" spans="2:68" s="21" customFormat="1" ht="15" customHeight="1" x14ac:dyDescent="0.2">
      <c r="B12" s="24" t="s">
        <v>20</v>
      </c>
      <c r="C12" s="10">
        <v>908071.74</v>
      </c>
      <c r="D12" s="11">
        <v>559095.59899999993</v>
      </c>
      <c r="E12" s="31">
        <v>61.569540640037971</v>
      </c>
      <c r="F12" s="12">
        <v>300168.37900000019</v>
      </c>
      <c r="G12" s="31">
        <v>33.055579837778041</v>
      </c>
      <c r="H12" s="13">
        <v>859263.97800000012</v>
      </c>
      <c r="I12" s="14">
        <v>94.625120477816012</v>
      </c>
      <c r="J12" s="10">
        <v>1423315.625</v>
      </c>
      <c r="K12" s="11">
        <v>751982.96</v>
      </c>
      <c r="L12" s="31">
        <v>52.833183785219809</v>
      </c>
      <c r="M12" s="12">
        <v>542544.84299999999</v>
      </c>
      <c r="N12" s="31">
        <v>38.118378908402697</v>
      </c>
      <c r="O12" s="13">
        <v>1294527.8030000001</v>
      </c>
      <c r="P12" s="14">
        <v>90.951562693622506</v>
      </c>
      <c r="Q12" s="10">
        <v>515243.88500000001</v>
      </c>
      <c r="R12" s="49">
        <v>56.74043826096824</v>
      </c>
      <c r="S12" s="11">
        <v>192887.36100000003</v>
      </c>
      <c r="T12" s="49">
        <v>34.499888989467806</v>
      </c>
      <c r="U12" s="12">
        <v>242376.4639999998</v>
      </c>
      <c r="V12" s="33">
        <v>80.746834429218694</v>
      </c>
      <c r="W12" s="33">
        <v>435263.82499999995</v>
      </c>
      <c r="X12" s="14">
        <v>50.655425590295124</v>
      </c>
      <c r="Y12" s="10">
        <v>37272327.447999999</v>
      </c>
      <c r="Z12" s="11">
        <v>25022125.522330001</v>
      </c>
      <c r="AA12" s="31">
        <v>67.133252027900042</v>
      </c>
      <c r="AB12" s="12">
        <v>11097501.148000002</v>
      </c>
      <c r="AC12" s="31">
        <v>29.774102954752518</v>
      </c>
      <c r="AD12" s="13">
        <v>36119626.670330003</v>
      </c>
      <c r="AE12" s="14">
        <v>96.907354982652564</v>
      </c>
      <c r="AF12" s="10">
        <v>41554110.829000004</v>
      </c>
      <c r="AG12" s="11">
        <v>13128214.404100001</v>
      </c>
      <c r="AH12" s="31">
        <v>31.593058164868765</v>
      </c>
      <c r="AI12" s="12">
        <v>27545265.2929</v>
      </c>
      <c r="AJ12" s="31">
        <v>66.287702331670559</v>
      </c>
      <c r="AK12" s="13">
        <v>40673479.696999997</v>
      </c>
      <c r="AL12" s="14">
        <v>97.880760496539324</v>
      </c>
      <c r="AM12" s="10">
        <v>4281783.3810000047</v>
      </c>
      <c r="AN12" s="49">
        <v>11.487834740059307</v>
      </c>
      <c r="AO12" s="11">
        <v>-11893911.11823</v>
      </c>
      <c r="AP12" s="49">
        <v>-47.533576264797141</v>
      </c>
      <c r="AQ12" s="12">
        <v>16447764.144899998</v>
      </c>
      <c r="AR12" s="33">
        <v>148.21142098159839</v>
      </c>
      <c r="AS12" s="33">
        <v>4553853.026669994</v>
      </c>
      <c r="AT12" s="14">
        <v>12.607696829853165</v>
      </c>
      <c r="AU12" s="10">
        <v>38180399.188000001</v>
      </c>
      <c r="AV12" s="11">
        <v>25581221.12133</v>
      </c>
      <c r="AW12" s="31">
        <v>67.000926300870404</v>
      </c>
      <c r="AX12" s="12">
        <v>11397669.527000003</v>
      </c>
      <c r="AY12" s="31">
        <v>29.852148666329974</v>
      </c>
      <c r="AZ12" s="13">
        <v>36978890.648330003</v>
      </c>
      <c r="BA12" s="14">
        <v>96.853074967200371</v>
      </c>
      <c r="BB12" s="10">
        <v>42977426.454000004</v>
      </c>
      <c r="BC12" s="11">
        <v>13880197.3641</v>
      </c>
      <c r="BD12" s="31">
        <v>32.296483315389722</v>
      </c>
      <c r="BE12" s="12">
        <v>28087810.135900002</v>
      </c>
      <c r="BF12" s="31">
        <v>65.354797747052658</v>
      </c>
      <c r="BG12" s="13">
        <v>41968007.5</v>
      </c>
      <c r="BH12" s="14">
        <v>97.651281062442379</v>
      </c>
      <c r="BI12" s="10">
        <v>4797027.2660000026</v>
      </c>
      <c r="BJ12" s="49">
        <v>12.564109773655</v>
      </c>
      <c r="BK12" s="11">
        <v>-11701023.757230001</v>
      </c>
      <c r="BL12" s="49">
        <v>-45.740677123006904</v>
      </c>
      <c r="BM12" s="12">
        <v>16690140.608899999</v>
      </c>
      <c r="BN12" s="33">
        <v>146.43467745193553</v>
      </c>
      <c r="BO12" s="33">
        <v>4989116.851669997</v>
      </c>
      <c r="BP12" s="14">
        <v>13.491796979840739</v>
      </c>
    </row>
    <row r="13" spans="2:68" s="21" customFormat="1" ht="15" customHeight="1" x14ac:dyDescent="0.2">
      <c r="B13" s="24" t="s">
        <v>21</v>
      </c>
      <c r="C13" s="10">
        <v>675541.76500000001</v>
      </c>
      <c r="D13" s="11">
        <v>474182.06099999999</v>
      </c>
      <c r="E13" s="31">
        <v>70.192856395784801</v>
      </c>
      <c r="F13" s="12">
        <v>166205.40599999973</v>
      </c>
      <c r="G13" s="31">
        <v>24.603276157174342</v>
      </c>
      <c r="H13" s="13">
        <v>640387.46699999971</v>
      </c>
      <c r="I13" s="14">
        <v>94.796132552959136</v>
      </c>
      <c r="J13" s="10">
        <v>810925.66500000004</v>
      </c>
      <c r="K13" s="11">
        <v>528284.14899999998</v>
      </c>
      <c r="L13" s="31">
        <v>65.145816910357624</v>
      </c>
      <c r="M13" s="12">
        <v>234186.12599999999</v>
      </c>
      <c r="N13" s="31">
        <v>28.878864747732457</v>
      </c>
      <c r="O13" s="13">
        <v>762470.27500000002</v>
      </c>
      <c r="P13" s="14">
        <v>94.024681658090088</v>
      </c>
      <c r="Q13" s="10">
        <v>135383.90000000002</v>
      </c>
      <c r="R13" s="49">
        <v>20.040789039890083</v>
      </c>
      <c r="S13" s="11">
        <v>54102.087999999989</v>
      </c>
      <c r="T13" s="49">
        <v>11.409560261707156</v>
      </c>
      <c r="U13" s="12">
        <v>67980.720000000263</v>
      </c>
      <c r="V13" s="33">
        <v>40.901629878392995</v>
      </c>
      <c r="W13" s="33">
        <v>122082.80800000031</v>
      </c>
      <c r="X13" s="14">
        <v>19.063897139011367</v>
      </c>
      <c r="Y13" s="10">
        <v>81427156.520999998</v>
      </c>
      <c r="Z13" s="11">
        <v>48619436.917999998</v>
      </c>
      <c r="AA13" s="31">
        <v>59.709117934704118</v>
      </c>
      <c r="AB13" s="12">
        <v>30380492.818999991</v>
      </c>
      <c r="AC13" s="31">
        <v>37.310025447302571</v>
      </c>
      <c r="AD13" s="13">
        <v>78999929.736999989</v>
      </c>
      <c r="AE13" s="14">
        <v>97.019143382006675</v>
      </c>
      <c r="AF13" s="10">
        <v>102302625.08499999</v>
      </c>
      <c r="AG13" s="11">
        <v>54843018.228</v>
      </c>
      <c r="AH13" s="31">
        <v>53.608612860552384</v>
      </c>
      <c r="AI13" s="12">
        <v>45420875.207000002</v>
      </c>
      <c r="AJ13" s="31">
        <v>44.398543213589328</v>
      </c>
      <c r="AK13" s="13">
        <v>100263893.435</v>
      </c>
      <c r="AL13" s="14">
        <v>98.007156074141704</v>
      </c>
      <c r="AM13" s="10">
        <v>20875468.563999996</v>
      </c>
      <c r="AN13" s="49">
        <v>25.636985811504086</v>
      </c>
      <c r="AO13" s="11">
        <v>6223581.3100000024</v>
      </c>
      <c r="AP13" s="49">
        <v>12.800603430468554</v>
      </c>
      <c r="AQ13" s="12">
        <v>15040382.388000011</v>
      </c>
      <c r="AR13" s="33">
        <v>49.50670970878307</v>
      </c>
      <c r="AS13" s="33">
        <v>21263963.698000014</v>
      </c>
      <c r="AT13" s="14">
        <v>26.916433683916225</v>
      </c>
      <c r="AU13" s="10">
        <v>82102698.285999998</v>
      </c>
      <c r="AV13" s="11">
        <v>49093618.978999995</v>
      </c>
      <c r="AW13" s="31">
        <v>59.795378232253974</v>
      </c>
      <c r="AX13" s="12">
        <v>30546698.224999987</v>
      </c>
      <c r="AY13" s="31">
        <v>37.205474195978709</v>
      </c>
      <c r="AZ13" s="13">
        <v>79640317.203999981</v>
      </c>
      <c r="BA13" s="14">
        <v>97.000852428232676</v>
      </c>
      <c r="BB13" s="10">
        <v>103113550.75</v>
      </c>
      <c r="BC13" s="11">
        <v>55371302.376999997</v>
      </c>
      <c r="BD13" s="31">
        <v>53.699345987268309</v>
      </c>
      <c r="BE13" s="12">
        <v>45655061.332999997</v>
      </c>
      <c r="BF13" s="31">
        <v>44.276490336067688</v>
      </c>
      <c r="BG13" s="13">
        <v>101026363.70999999</v>
      </c>
      <c r="BH13" s="14">
        <v>97.975836323335997</v>
      </c>
      <c r="BI13" s="10">
        <v>21010852.464000002</v>
      </c>
      <c r="BJ13" s="49">
        <v>25.590940252426194</v>
      </c>
      <c r="BK13" s="11">
        <v>6277683.3980000019</v>
      </c>
      <c r="BL13" s="49">
        <v>12.787167718650579</v>
      </c>
      <c r="BM13" s="12">
        <v>15108363.10800001</v>
      </c>
      <c r="BN13" s="33">
        <v>49.459889238160102</v>
      </c>
      <c r="BO13" s="33">
        <v>21386046.506000012</v>
      </c>
      <c r="BP13" s="14">
        <v>26.853291469469294</v>
      </c>
    </row>
    <row r="14" spans="2:68" s="21" customFormat="1" ht="15" customHeight="1" x14ac:dyDescent="0.2">
      <c r="B14" s="24" t="s">
        <v>22</v>
      </c>
      <c r="C14" s="10">
        <v>2867626.4079999998</v>
      </c>
      <c r="D14" s="11">
        <v>1066950.6629999997</v>
      </c>
      <c r="E14" s="31">
        <v>37.206752595926005</v>
      </c>
      <c r="F14" s="12">
        <v>727963.61600000039</v>
      </c>
      <c r="G14" s="31">
        <v>25.385580700789824</v>
      </c>
      <c r="H14" s="13">
        <v>1794914.2790000001</v>
      </c>
      <c r="I14" s="14">
        <v>62.592333296715829</v>
      </c>
      <c r="J14" s="10">
        <v>2741918.8849999998</v>
      </c>
      <c r="K14" s="11">
        <v>1700070.45872</v>
      </c>
      <c r="L14" s="31">
        <v>62.002945018557689</v>
      </c>
      <c r="M14" s="12">
        <v>695474.63027999992</v>
      </c>
      <c r="N14" s="31">
        <v>25.364522418393857</v>
      </c>
      <c r="O14" s="13">
        <v>2395545.0890000002</v>
      </c>
      <c r="P14" s="14">
        <v>87.367467436951557</v>
      </c>
      <c r="Q14" s="10">
        <v>-125707.52300000004</v>
      </c>
      <c r="R14" s="49">
        <v>-4.3836785241377951</v>
      </c>
      <c r="S14" s="11">
        <v>633119.79572000029</v>
      </c>
      <c r="T14" s="49">
        <v>59.339181995522175</v>
      </c>
      <c r="U14" s="12">
        <v>-32488.985720000463</v>
      </c>
      <c r="V14" s="33">
        <v>-4.4629958154392764</v>
      </c>
      <c r="W14" s="33">
        <v>600630.81000000006</v>
      </c>
      <c r="X14" s="14">
        <v>33.462924498802764</v>
      </c>
      <c r="Y14" s="10">
        <v>74217985.582000002</v>
      </c>
      <c r="Z14" s="11">
        <v>42004116.392000005</v>
      </c>
      <c r="AA14" s="31">
        <v>56.595602888725146</v>
      </c>
      <c r="AB14" s="12">
        <v>30259083.804999992</v>
      </c>
      <c r="AC14" s="31">
        <v>40.770553886251918</v>
      </c>
      <c r="AD14" s="13">
        <v>72263200.196999997</v>
      </c>
      <c r="AE14" s="14">
        <v>97.366156774977071</v>
      </c>
      <c r="AF14" s="10">
        <v>113581365.506</v>
      </c>
      <c r="AG14" s="11">
        <v>35525118.752279997</v>
      </c>
      <c r="AH14" s="31">
        <v>31.277242172619736</v>
      </c>
      <c r="AI14" s="12">
        <v>69473295.584720001</v>
      </c>
      <c r="AJ14" s="31">
        <v>61.166103502295044</v>
      </c>
      <c r="AK14" s="13">
        <v>104998414.337</v>
      </c>
      <c r="AL14" s="14">
        <v>92.443345674914781</v>
      </c>
      <c r="AM14" s="10">
        <v>39363379.923999995</v>
      </c>
      <c r="AN14" s="49">
        <v>53.03752131686359</v>
      </c>
      <c r="AO14" s="11">
        <v>-6478997.6397200078</v>
      </c>
      <c r="AP14" s="49">
        <v>-15.424673094549327</v>
      </c>
      <c r="AQ14" s="12">
        <v>39214211.779720008</v>
      </c>
      <c r="AR14" s="33">
        <v>129.59484177521685</v>
      </c>
      <c r="AS14" s="33">
        <v>32735214.140000001</v>
      </c>
      <c r="AT14" s="14">
        <v>45.299978482490452</v>
      </c>
      <c r="AU14" s="10">
        <v>77085611.99000001</v>
      </c>
      <c r="AV14" s="11">
        <v>43071067.055000007</v>
      </c>
      <c r="AW14" s="31">
        <v>55.874327183894493</v>
      </c>
      <c r="AX14" s="12">
        <v>30987047.420999989</v>
      </c>
      <c r="AY14" s="31">
        <v>40.198224572725458</v>
      </c>
      <c r="AZ14" s="13">
        <v>74058114.475999996</v>
      </c>
      <c r="BA14" s="14">
        <v>96.072551756619944</v>
      </c>
      <c r="BB14" s="10">
        <v>116323284.391</v>
      </c>
      <c r="BC14" s="11">
        <v>37225189.211000003</v>
      </c>
      <c r="BD14" s="31">
        <v>32.001494288859796</v>
      </c>
      <c r="BE14" s="12">
        <v>70168770.215000004</v>
      </c>
      <c r="BF14" s="31">
        <v>60.32220512201166</v>
      </c>
      <c r="BG14" s="13">
        <v>107393959.426</v>
      </c>
      <c r="BH14" s="14">
        <v>92.323699410871455</v>
      </c>
      <c r="BI14" s="10">
        <v>39237672.400999993</v>
      </c>
      <c r="BJ14" s="49">
        <v>50.90142166360453</v>
      </c>
      <c r="BK14" s="11">
        <v>-5845877.8440000042</v>
      </c>
      <c r="BL14" s="49">
        <v>-13.57263296155411</v>
      </c>
      <c r="BM14" s="12">
        <v>39181722.794000015</v>
      </c>
      <c r="BN14" s="33">
        <v>126.44548627581239</v>
      </c>
      <c r="BO14" s="33">
        <v>33335844.950000003</v>
      </c>
      <c r="BP14" s="14">
        <v>45.013088958405959</v>
      </c>
    </row>
    <row r="15" spans="2:68" s="21" customFormat="1" ht="15" customHeight="1" x14ac:dyDescent="0.2">
      <c r="B15" s="24" t="s">
        <v>23</v>
      </c>
      <c r="C15" s="10">
        <v>1034262.7859999998</v>
      </c>
      <c r="D15" s="11">
        <v>613116.71</v>
      </c>
      <c r="E15" s="31">
        <v>59.28055406220524</v>
      </c>
      <c r="F15" s="12">
        <v>288414.09400000027</v>
      </c>
      <c r="G15" s="31">
        <v>27.885958762515152</v>
      </c>
      <c r="H15" s="13">
        <v>901530.80400000024</v>
      </c>
      <c r="I15" s="14">
        <v>87.166512824720385</v>
      </c>
      <c r="J15" s="10">
        <v>2412370.702</v>
      </c>
      <c r="K15" s="11">
        <v>1193787.03</v>
      </c>
      <c r="L15" s="31">
        <v>49.486052413515011</v>
      </c>
      <c r="M15" s="12">
        <v>960925.90399999998</v>
      </c>
      <c r="N15" s="31">
        <v>39.833260419028257</v>
      </c>
      <c r="O15" s="13">
        <v>2154712.9339999999</v>
      </c>
      <c r="P15" s="14">
        <v>89.319312832543261</v>
      </c>
      <c r="Q15" s="10">
        <v>1378107.9160000002</v>
      </c>
      <c r="R15" s="49">
        <v>133.24543188195116</v>
      </c>
      <c r="S15" s="11">
        <v>580670.32000000007</v>
      </c>
      <c r="T15" s="49">
        <v>94.707958620145931</v>
      </c>
      <c r="U15" s="12">
        <v>672511.80999999971</v>
      </c>
      <c r="V15" s="33">
        <v>233.17577885080715</v>
      </c>
      <c r="W15" s="33">
        <v>1253182.1299999997</v>
      </c>
      <c r="X15" s="14">
        <v>139.00602446857704</v>
      </c>
      <c r="Y15" s="10">
        <v>31593853.222999997</v>
      </c>
      <c r="Z15" s="11">
        <v>17599514.986000001</v>
      </c>
      <c r="AA15" s="31">
        <v>55.705503414783664</v>
      </c>
      <c r="AB15" s="12">
        <v>13501559.781999998</v>
      </c>
      <c r="AC15" s="31">
        <v>42.734767698961775</v>
      </c>
      <c r="AD15" s="13">
        <v>31101074.767999999</v>
      </c>
      <c r="AE15" s="14">
        <v>98.440271113745439</v>
      </c>
      <c r="AF15" s="10">
        <v>41755115.512999997</v>
      </c>
      <c r="AG15" s="11">
        <v>15438226.318</v>
      </c>
      <c r="AH15" s="31">
        <v>36.973257356199809</v>
      </c>
      <c r="AI15" s="12">
        <v>25151007.897</v>
      </c>
      <c r="AJ15" s="31">
        <v>60.234554707840552</v>
      </c>
      <c r="AK15" s="13">
        <v>40589234.215000004</v>
      </c>
      <c r="AL15" s="14">
        <v>97.207812064040354</v>
      </c>
      <c r="AM15" s="10">
        <v>10161262.289999999</v>
      </c>
      <c r="AN15" s="49">
        <v>32.162149448117034</v>
      </c>
      <c r="AO15" s="11">
        <v>-2161288.6680000015</v>
      </c>
      <c r="AP15" s="49">
        <v>-12.280387668178673</v>
      </c>
      <c r="AQ15" s="12">
        <v>11649448.115000002</v>
      </c>
      <c r="AR15" s="33">
        <v>86.28223926046536</v>
      </c>
      <c r="AS15" s="33">
        <v>9488159.4470000044</v>
      </c>
      <c r="AT15" s="14">
        <v>30.507496984517086</v>
      </c>
      <c r="AU15" s="10">
        <v>32628116.008999996</v>
      </c>
      <c r="AV15" s="11">
        <v>18212631.696000002</v>
      </c>
      <c r="AW15" s="31">
        <v>55.818827207112754</v>
      </c>
      <c r="AX15" s="12">
        <v>13789973.875999998</v>
      </c>
      <c r="AY15" s="31">
        <v>42.264082523784801</v>
      </c>
      <c r="AZ15" s="13">
        <v>32002605.572000001</v>
      </c>
      <c r="BA15" s="14">
        <v>98.082909730897555</v>
      </c>
      <c r="BB15" s="10">
        <v>44167486.215000004</v>
      </c>
      <c r="BC15" s="11">
        <v>16632013.347999999</v>
      </c>
      <c r="BD15" s="31">
        <v>37.65668996201893</v>
      </c>
      <c r="BE15" s="12">
        <v>26111933.800999999</v>
      </c>
      <c r="BF15" s="31">
        <v>59.120262524997315</v>
      </c>
      <c r="BG15" s="13">
        <v>42743947.148999996</v>
      </c>
      <c r="BH15" s="14">
        <v>96.776952487016246</v>
      </c>
      <c r="BI15" s="10">
        <v>11539370.206000008</v>
      </c>
      <c r="BJ15" s="49">
        <v>35.366339272598637</v>
      </c>
      <c r="BK15" s="11">
        <v>-1580618.348000003</v>
      </c>
      <c r="BL15" s="49">
        <v>-8.6786927577695998</v>
      </c>
      <c r="BM15" s="12">
        <v>12321959.925000001</v>
      </c>
      <c r="BN15" s="33">
        <v>89.354483451524729</v>
      </c>
      <c r="BO15" s="33">
        <v>10741341.576999996</v>
      </c>
      <c r="BP15" s="14">
        <v>33.563959512090179</v>
      </c>
    </row>
    <row r="16" spans="2:68" s="21" customFormat="1" ht="15" customHeight="1" x14ac:dyDescent="0.2">
      <c r="B16" s="24" t="s">
        <v>24</v>
      </c>
      <c r="C16" s="10">
        <v>1471658.0449999999</v>
      </c>
      <c r="D16" s="11">
        <v>846692.34899999993</v>
      </c>
      <c r="E16" s="31">
        <v>57.533226001560713</v>
      </c>
      <c r="F16" s="12">
        <v>516572.40899999999</v>
      </c>
      <c r="G16" s="31">
        <v>35.101388583786118</v>
      </c>
      <c r="H16" s="13">
        <v>1363264.7579999999</v>
      </c>
      <c r="I16" s="14">
        <v>92.634614585346824</v>
      </c>
      <c r="J16" s="10">
        <v>2624060.8029999998</v>
      </c>
      <c r="K16" s="11">
        <v>1394486.9450000001</v>
      </c>
      <c r="L16" s="31">
        <v>53.142325947848853</v>
      </c>
      <c r="M16" s="12">
        <v>1024977.291</v>
      </c>
      <c r="N16" s="31">
        <v>39.060729455208438</v>
      </c>
      <c r="O16" s="13">
        <v>2419464.236</v>
      </c>
      <c r="P16" s="14">
        <v>92.203055403057292</v>
      </c>
      <c r="Q16" s="10">
        <v>1152402.7579999999</v>
      </c>
      <c r="R16" s="49">
        <v>78.306421924258913</v>
      </c>
      <c r="S16" s="11">
        <v>547794.59600000014</v>
      </c>
      <c r="T16" s="49">
        <v>64.698186613707094</v>
      </c>
      <c r="U16" s="12">
        <v>508404.88199999998</v>
      </c>
      <c r="V16" s="33">
        <v>98.418899875854578</v>
      </c>
      <c r="W16" s="33">
        <v>1056199.4780000001</v>
      </c>
      <c r="X16" s="14">
        <v>77.475741362926087</v>
      </c>
      <c r="Y16" s="10">
        <v>69085476.873999998</v>
      </c>
      <c r="Z16" s="11">
        <v>42868804.841000006</v>
      </c>
      <c r="AA16" s="31">
        <v>62.051833150381682</v>
      </c>
      <c r="AB16" s="12">
        <v>25379385.903999999</v>
      </c>
      <c r="AC16" s="31">
        <v>36.736210057994711</v>
      </c>
      <c r="AD16" s="13">
        <v>68248190.745000005</v>
      </c>
      <c r="AE16" s="14">
        <v>98.788043208376394</v>
      </c>
      <c r="AF16" s="10">
        <v>73983800.129999995</v>
      </c>
      <c r="AG16" s="11">
        <v>27070355.138999999</v>
      </c>
      <c r="AH16" s="31">
        <v>36.589571083715029</v>
      </c>
      <c r="AI16" s="12">
        <v>46780641.050999999</v>
      </c>
      <c r="AJ16" s="31">
        <v>63.230924835977333</v>
      </c>
      <c r="AK16" s="13">
        <v>73850996.189999998</v>
      </c>
      <c r="AL16" s="14">
        <v>99.820495919692348</v>
      </c>
      <c r="AM16" s="10">
        <v>4898323.2559999973</v>
      </c>
      <c r="AN16" s="49">
        <v>7.0902358609085017</v>
      </c>
      <c r="AO16" s="11">
        <v>-15798449.702000007</v>
      </c>
      <c r="AP16" s="49">
        <v>-36.853021120127579</v>
      </c>
      <c r="AQ16" s="12">
        <v>21401255.147</v>
      </c>
      <c r="AR16" s="33">
        <v>84.325346672895606</v>
      </c>
      <c r="AS16" s="33">
        <v>5602805.4449999928</v>
      </c>
      <c r="AT16" s="14">
        <v>8.2094563736262351</v>
      </c>
      <c r="AU16" s="10">
        <v>70557134.919</v>
      </c>
      <c r="AV16" s="11">
        <v>43715497.190000005</v>
      </c>
      <c r="AW16" s="31">
        <v>61.957585494628788</v>
      </c>
      <c r="AX16" s="12">
        <v>25895958.313000001</v>
      </c>
      <c r="AY16" s="31">
        <v>36.702111477072748</v>
      </c>
      <c r="AZ16" s="13">
        <v>69611455.503000006</v>
      </c>
      <c r="BA16" s="14">
        <v>98.659696971701521</v>
      </c>
      <c r="BB16" s="10">
        <v>76607860.932999998</v>
      </c>
      <c r="BC16" s="11">
        <v>28464842.083999999</v>
      </c>
      <c r="BD16" s="31">
        <v>37.156555133284421</v>
      </c>
      <c r="BE16" s="12">
        <v>47805618.342</v>
      </c>
      <c r="BF16" s="31">
        <v>62.403019428789463</v>
      </c>
      <c r="BG16" s="13">
        <v>76270460.425999999</v>
      </c>
      <c r="BH16" s="14">
        <v>99.559574562073877</v>
      </c>
      <c r="BI16" s="10">
        <v>6050726.0139999986</v>
      </c>
      <c r="BJ16" s="49">
        <v>8.5756401828762847</v>
      </c>
      <c r="BK16" s="11">
        <v>-15250655.106000006</v>
      </c>
      <c r="BL16" s="49">
        <v>-34.886152706250407</v>
      </c>
      <c r="BM16" s="12">
        <v>21909660.028999999</v>
      </c>
      <c r="BN16" s="33">
        <v>84.606484781067763</v>
      </c>
      <c r="BO16" s="33">
        <v>6659004.922999993</v>
      </c>
      <c r="BP16" s="14">
        <v>9.5659613419705227</v>
      </c>
    </row>
    <row r="17" spans="2:68" s="21" customFormat="1" ht="15" customHeight="1" x14ac:dyDescent="0.2">
      <c r="B17" s="24" t="s">
        <v>25</v>
      </c>
      <c r="C17" s="10">
        <v>2457504.9309999999</v>
      </c>
      <c r="D17" s="11">
        <v>1220919.4410000001</v>
      </c>
      <c r="E17" s="31">
        <v>49.681261087162397</v>
      </c>
      <c r="F17" s="12">
        <v>526553.19400000013</v>
      </c>
      <c r="G17" s="31">
        <v>21.426333162462335</v>
      </c>
      <c r="H17" s="13">
        <v>1747472.6350000002</v>
      </c>
      <c r="I17" s="14">
        <v>71.107594249624739</v>
      </c>
      <c r="J17" s="10">
        <v>2477586.1949999998</v>
      </c>
      <c r="K17" s="11">
        <v>1645010.8540000001</v>
      </c>
      <c r="L17" s="31">
        <v>66.395706325769225</v>
      </c>
      <c r="M17" s="12">
        <v>727939.65399999998</v>
      </c>
      <c r="N17" s="31">
        <v>29.381002181439747</v>
      </c>
      <c r="O17" s="13">
        <v>2372950.5079999999</v>
      </c>
      <c r="P17" s="14">
        <v>95.77670850720898</v>
      </c>
      <c r="Q17" s="10">
        <v>20081.263999999966</v>
      </c>
      <c r="R17" s="49">
        <v>0.81714033394954633</v>
      </c>
      <c r="S17" s="11">
        <v>424091.41299999994</v>
      </c>
      <c r="T17" s="49">
        <v>34.735413226989472</v>
      </c>
      <c r="U17" s="12">
        <v>201386.45999999985</v>
      </c>
      <c r="V17" s="33">
        <v>38.246175751048582</v>
      </c>
      <c r="W17" s="33">
        <v>625477.87299999967</v>
      </c>
      <c r="X17" s="14">
        <v>35.793285712883254</v>
      </c>
      <c r="Y17" s="10">
        <v>60719734.053000003</v>
      </c>
      <c r="Z17" s="11">
        <v>32190065.546</v>
      </c>
      <c r="AA17" s="31">
        <v>53.014174136373008</v>
      </c>
      <c r="AB17" s="12">
        <v>26056747.766000006</v>
      </c>
      <c r="AC17" s="31">
        <v>42.913145408799117</v>
      </c>
      <c r="AD17" s="13">
        <v>58246813.312000006</v>
      </c>
      <c r="AE17" s="14">
        <v>95.927319545172125</v>
      </c>
      <c r="AF17" s="10">
        <v>80276419.723000005</v>
      </c>
      <c r="AG17" s="11">
        <v>49717822.005000003</v>
      </c>
      <c r="AH17" s="31">
        <v>61.933282745487652</v>
      </c>
      <c r="AI17" s="12">
        <v>28739294.322999999</v>
      </c>
      <c r="AJ17" s="31">
        <v>35.800418631233384</v>
      </c>
      <c r="AK17" s="13">
        <v>78457116.327999994</v>
      </c>
      <c r="AL17" s="14">
        <v>97.733701376721029</v>
      </c>
      <c r="AM17" s="10">
        <v>19556685.670000002</v>
      </c>
      <c r="AN17" s="49">
        <v>32.208121420508355</v>
      </c>
      <c r="AO17" s="11">
        <v>17527756.459000003</v>
      </c>
      <c r="AP17" s="49">
        <v>54.450825624920284</v>
      </c>
      <c r="AQ17" s="12">
        <v>2682546.5569999926</v>
      </c>
      <c r="AR17" s="33">
        <v>10.295016788320366</v>
      </c>
      <c r="AS17" s="33">
        <v>20210303.015999988</v>
      </c>
      <c r="AT17" s="14">
        <v>34.697697379156466</v>
      </c>
      <c r="AU17" s="10">
        <v>63177238.984000005</v>
      </c>
      <c r="AV17" s="11">
        <v>33410984.987</v>
      </c>
      <c r="AW17" s="31">
        <v>52.884528549057862</v>
      </c>
      <c r="AX17" s="12">
        <v>26583300.960000005</v>
      </c>
      <c r="AY17" s="31">
        <v>42.07733890797661</v>
      </c>
      <c r="AZ17" s="13">
        <v>59994285.947000004</v>
      </c>
      <c r="BA17" s="14">
        <v>94.961867457034487</v>
      </c>
      <c r="BB17" s="10">
        <v>82754005.917999998</v>
      </c>
      <c r="BC17" s="11">
        <v>51362832.858999997</v>
      </c>
      <c r="BD17" s="31">
        <v>62.066884000630552</v>
      </c>
      <c r="BE17" s="12">
        <v>29467233.977000002</v>
      </c>
      <c r="BF17" s="31">
        <v>35.608226635214187</v>
      </c>
      <c r="BG17" s="13">
        <v>80830066.835999995</v>
      </c>
      <c r="BH17" s="14">
        <v>97.675110635844732</v>
      </c>
      <c r="BI17" s="10">
        <v>19576766.933999993</v>
      </c>
      <c r="BJ17" s="49">
        <v>30.987056808478002</v>
      </c>
      <c r="BK17" s="11">
        <v>17951847.871999998</v>
      </c>
      <c r="BL17" s="49">
        <v>53.730376039452132</v>
      </c>
      <c r="BM17" s="12">
        <v>2883933.0169999972</v>
      </c>
      <c r="BN17" s="33">
        <v>10.848664059213196</v>
      </c>
      <c r="BO17" s="33">
        <v>20835780.888999991</v>
      </c>
      <c r="BP17" s="14">
        <v>34.729608928768116</v>
      </c>
    </row>
    <row r="18" spans="2:68" s="21" customFormat="1" ht="15" customHeight="1" x14ac:dyDescent="0.2">
      <c r="B18" s="24" t="s">
        <v>42</v>
      </c>
      <c r="C18" s="10">
        <v>815058.12199999997</v>
      </c>
      <c r="D18" s="11">
        <v>461192.94599999988</v>
      </c>
      <c r="E18" s="31">
        <v>56.584056222680026</v>
      </c>
      <c r="F18" s="12">
        <v>302843.20299999998</v>
      </c>
      <c r="G18" s="31">
        <v>37.156025420233775</v>
      </c>
      <c r="H18" s="13">
        <v>764036.14899999986</v>
      </c>
      <c r="I18" s="14">
        <v>93.740081642913793</v>
      </c>
      <c r="J18" s="10">
        <v>1398848.9950000001</v>
      </c>
      <c r="K18" s="11">
        <v>741708.09299999999</v>
      </c>
      <c r="L18" s="31">
        <v>53.022741957933782</v>
      </c>
      <c r="M18" s="12">
        <v>442811.49400000001</v>
      </c>
      <c r="N18" s="31">
        <v>31.655417817274838</v>
      </c>
      <c r="O18" s="13">
        <v>1184519.5870000001</v>
      </c>
      <c r="P18" s="14">
        <v>84.678159775208613</v>
      </c>
      <c r="Q18" s="10">
        <v>583790.87300000014</v>
      </c>
      <c r="R18" s="49">
        <v>71.625673954083993</v>
      </c>
      <c r="S18" s="11">
        <v>280515.14700000011</v>
      </c>
      <c r="T18" s="49">
        <v>60.823815592357342</v>
      </c>
      <c r="U18" s="12">
        <v>139968.29100000003</v>
      </c>
      <c r="V18" s="33">
        <v>46.218072459100242</v>
      </c>
      <c r="W18" s="33">
        <v>420483.4380000002</v>
      </c>
      <c r="X18" s="14">
        <v>55.034495233025979</v>
      </c>
      <c r="Y18" s="10">
        <v>26793911.811000001</v>
      </c>
      <c r="Z18" s="11">
        <v>16511263.377</v>
      </c>
      <c r="AA18" s="31">
        <v>61.623190721339348</v>
      </c>
      <c r="AB18" s="12">
        <v>9242434.1509999968</v>
      </c>
      <c r="AC18" s="31">
        <v>34.494530758310546</v>
      </c>
      <c r="AD18" s="13">
        <v>25753697.527999997</v>
      </c>
      <c r="AE18" s="14">
        <v>96.117721479649887</v>
      </c>
      <c r="AF18" s="10">
        <v>32947064.684999999</v>
      </c>
      <c r="AG18" s="11">
        <v>17097615.166999999</v>
      </c>
      <c r="AH18" s="31">
        <v>51.89419855901194</v>
      </c>
      <c r="AI18" s="12">
        <v>13912751.026000001</v>
      </c>
      <c r="AJ18" s="31">
        <v>42.227588888469747</v>
      </c>
      <c r="AK18" s="13">
        <v>31010366.193</v>
      </c>
      <c r="AL18" s="14">
        <v>94.12178744748168</v>
      </c>
      <c r="AM18" s="10">
        <v>6153152.873999998</v>
      </c>
      <c r="AN18" s="49">
        <v>22.964742578102673</v>
      </c>
      <c r="AO18" s="11">
        <v>586351.78999999911</v>
      </c>
      <c r="AP18" s="49">
        <v>3.5512230446083275</v>
      </c>
      <c r="AQ18" s="12">
        <v>4670316.8750000037</v>
      </c>
      <c r="AR18" s="33">
        <v>50.531243162762408</v>
      </c>
      <c r="AS18" s="33">
        <v>5256668.6650000028</v>
      </c>
      <c r="AT18" s="14">
        <v>20.411316314035428</v>
      </c>
      <c r="AU18" s="10">
        <v>27608969.933000002</v>
      </c>
      <c r="AV18" s="11">
        <v>16972456.322999999</v>
      </c>
      <c r="AW18" s="31">
        <v>61.474427927546252</v>
      </c>
      <c r="AX18" s="12">
        <v>9545277.3539999984</v>
      </c>
      <c r="AY18" s="31">
        <v>34.573102064886797</v>
      </c>
      <c r="AZ18" s="13">
        <v>26517733.676999997</v>
      </c>
      <c r="BA18" s="14">
        <v>96.047529992433041</v>
      </c>
      <c r="BB18" s="10">
        <v>34345913.68</v>
      </c>
      <c r="BC18" s="11">
        <v>17839323.260000002</v>
      </c>
      <c r="BD18" s="31">
        <v>51.940162157887301</v>
      </c>
      <c r="BE18" s="12">
        <v>14355562.52</v>
      </c>
      <c r="BF18" s="31">
        <v>41.797002850908001</v>
      </c>
      <c r="BG18" s="13">
        <v>32194885.780000001</v>
      </c>
      <c r="BH18" s="14">
        <v>93.737165008795316</v>
      </c>
      <c r="BI18" s="10">
        <v>6736943.7469999976</v>
      </c>
      <c r="BJ18" s="49">
        <v>24.401286115885014</v>
      </c>
      <c r="BK18" s="11">
        <v>866866.93700000271</v>
      </c>
      <c r="BL18" s="49">
        <v>5.107492519072089</v>
      </c>
      <c r="BM18" s="12">
        <v>4810285.1660000011</v>
      </c>
      <c r="BN18" s="33">
        <v>50.394399110720713</v>
      </c>
      <c r="BO18" s="33">
        <v>5677152.1030000038</v>
      </c>
      <c r="BP18" s="14">
        <v>21.408888754034244</v>
      </c>
    </row>
    <row r="19" spans="2:68" s="21" customFormat="1" ht="15" customHeight="1" x14ac:dyDescent="0.2">
      <c r="B19" s="24" t="s">
        <v>27</v>
      </c>
      <c r="C19" s="10">
        <v>1143753.825</v>
      </c>
      <c r="D19" s="11">
        <v>746081.97400000039</v>
      </c>
      <c r="E19" s="31">
        <v>65.230992691980759</v>
      </c>
      <c r="F19" s="12">
        <v>341188.07699999982</v>
      </c>
      <c r="G19" s="31">
        <v>29.830551779794035</v>
      </c>
      <c r="H19" s="13">
        <v>1087270.0510000002</v>
      </c>
      <c r="I19" s="14">
        <v>95.061544471774795</v>
      </c>
      <c r="J19" s="10">
        <v>1742832.409</v>
      </c>
      <c r="K19" s="11">
        <v>1281715.7120000001</v>
      </c>
      <c r="L19" s="31">
        <v>73.542109119684156</v>
      </c>
      <c r="M19" s="12">
        <v>417409.179</v>
      </c>
      <c r="N19" s="31">
        <v>23.950046880267763</v>
      </c>
      <c r="O19" s="13">
        <v>1699124.8910000001</v>
      </c>
      <c r="P19" s="14">
        <v>97.492155999951919</v>
      </c>
      <c r="Q19" s="10">
        <v>599078.58400000003</v>
      </c>
      <c r="R19" s="49">
        <v>52.378280264986223</v>
      </c>
      <c r="S19" s="11">
        <v>535633.73799999966</v>
      </c>
      <c r="T19" s="49">
        <v>71.792880228466601</v>
      </c>
      <c r="U19" s="12">
        <v>76221.102000000188</v>
      </c>
      <c r="V19" s="33">
        <v>22.339907850883144</v>
      </c>
      <c r="W19" s="33">
        <v>611854.83999999985</v>
      </c>
      <c r="X19" s="14">
        <v>56.274413098866802</v>
      </c>
      <c r="Y19" s="10">
        <v>18411345.182</v>
      </c>
      <c r="Z19" s="11">
        <v>10994845.68</v>
      </c>
      <c r="AA19" s="31">
        <v>59.717774944272939</v>
      </c>
      <c r="AB19" s="12">
        <v>7294969.0820000023</v>
      </c>
      <c r="AC19" s="31">
        <v>39.622140641477884</v>
      </c>
      <c r="AD19" s="13">
        <v>18289814.762000002</v>
      </c>
      <c r="AE19" s="14">
        <v>99.33991558575083</v>
      </c>
      <c r="AF19" s="10">
        <v>25527981.544</v>
      </c>
      <c r="AG19" s="11">
        <v>13633299.756999999</v>
      </c>
      <c r="AH19" s="31">
        <v>53.405318134932287</v>
      </c>
      <c r="AI19" s="12">
        <v>11489513.197000001</v>
      </c>
      <c r="AJ19" s="31">
        <v>45.007527043204284</v>
      </c>
      <c r="AK19" s="13">
        <v>25122812.954</v>
      </c>
      <c r="AL19" s="14">
        <v>98.412845178136578</v>
      </c>
      <c r="AM19" s="10">
        <v>7116636.3619999997</v>
      </c>
      <c r="AN19" s="49">
        <v>38.653538302880968</v>
      </c>
      <c r="AO19" s="11">
        <v>2638454.0769999996</v>
      </c>
      <c r="AP19" s="49">
        <v>23.997190627235796</v>
      </c>
      <c r="AQ19" s="12">
        <v>4194544.1149999984</v>
      </c>
      <c r="AR19" s="33">
        <v>57.499134922310247</v>
      </c>
      <c r="AS19" s="33">
        <v>6832998.1919999979</v>
      </c>
      <c r="AT19" s="14">
        <v>37.359581170809001</v>
      </c>
      <c r="AU19" s="10">
        <v>19555099.006999999</v>
      </c>
      <c r="AV19" s="11">
        <v>11740927.653999999</v>
      </c>
      <c r="AW19" s="31">
        <v>60.040236307661665</v>
      </c>
      <c r="AX19" s="12">
        <v>7636157.1590000018</v>
      </c>
      <c r="AY19" s="31">
        <v>39.049442584087871</v>
      </c>
      <c r="AZ19" s="13">
        <v>19377084.813000001</v>
      </c>
      <c r="BA19" s="14">
        <v>99.089678891749529</v>
      </c>
      <c r="BB19" s="10">
        <v>27270813.953000002</v>
      </c>
      <c r="BC19" s="11">
        <v>14915015.469000001</v>
      </c>
      <c r="BD19" s="31">
        <v>54.692226989283654</v>
      </c>
      <c r="BE19" s="12">
        <v>11906922.376</v>
      </c>
      <c r="BF19" s="31">
        <v>43.661778473209623</v>
      </c>
      <c r="BG19" s="13">
        <v>26821937.844999999</v>
      </c>
      <c r="BH19" s="14">
        <v>98.354005462493276</v>
      </c>
      <c r="BI19" s="10">
        <v>7715714.9460000023</v>
      </c>
      <c r="BJ19" s="49">
        <v>39.4562816748617</v>
      </c>
      <c r="BK19" s="11">
        <v>3174087.8150000013</v>
      </c>
      <c r="BL19" s="49">
        <v>27.034386962759505</v>
      </c>
      <c r="BM19" s="12">
        <v>4270765.2169999983</v>
      </c>
      <c r="BN19" s="33">
        <v>55.928199591419613</v>
      </c>
      <c r="BO19" s="33">
        <v>7444853.0319999978</v>
      </c>
      <c r="BP19" s="14">
        <v>38.420913691853578</v>
      </c>
    </row>
    <row r="20" spans="2:68" s="21" customFormat="1" ht="15" customHeight="1" x14ac:dyDescent="0.2">
      <c r="B20" s="24" t="s">
        <v>43</v>
      </c>
      <c r="C20" s="10">
        <v>1036263.642</v>
      </c>
      <c r="D20" s="11">
        <v>564439.38699999999</v>
      </c>
      <c r="E20" s="31">
        <v>54.468705078818161</v>
      </c>
      <c r="F20" s="12">
        <v>352770.05199999991</v>
      </c>
      <c r="G20" s="31">
        <v>34.042500161363371</v>
      </c>
      <c r="H20" s="13">
        <v>917209.4389999999</v>
      </c>
      <c r="I20" s="14">
        <v>88.511205240181525</v>
      </c>
      <c r="J20" s="10">
        <v>1404201.2250000001</v>
      </c>
      <c r="K20" s="11">
        <v>717658.304</v>
      </c>
      <c r="L20" s="31">
        <v>51.107938892447557</v>
      </c>
      <c r="M20" s="12">
        <v>582689.37199999997</v>
      </c>
      <c r="N20" s="31">
        <v>41.496144685388664</v>
      </c>
      <c r="O20" s="13">
        <v>1300347.676</v>
      </c>
      <c r="P20" s="14">
        <v>92.604083577836221</v>
      </c>
      <c r="Q20" s="10">
        <v>367937.5830000001</v>
      </c>
      <c r="R20" s="49">
        <v>35.506175078175723</v>
      </c>
      <c r="S20" s="11">
        <v>153218.91700000002</v>
      </c>
      <c r="T20" s="49">
        <v>27.145326943670572</v>
      </c>
      <c r="U20" s="12">
        <v>229919.32000000007</v>
      </c>
      <c r="V20" s="33">
        <v>65.175407803608039</v>
      </c>
      <c r="W20" s="33">
        <v>383138.23700000008</v>
      </c>
      <c r="X20" s="14">
        <v>41.77216464515692</v>
      </c>
      <c r="Y20" s="10">
        <v>24467328.846999999</v>
      </c>
      <c r="Z20" s="11">
        <v>16265579.313999999</v>
      </c>
      <c r="AA20" s="31">
        <v>66.478770182525921</v>
      </c>
      <c r="AB20" s="12">
        <v>7961609.4470000006</v>
      </c>
      <c r="AC20" s="31">
        <v>32.539757391523324</v>
      </c>
      <c r="AD20" s="13">
        <v>24227188.761</v>
      </c>
      <c r="AE20" s="14">
        <v>99.018527574049244</v>
      </c>
      <c r="AF20" s="10">
        <v>32380231.331999999</v>
      </c>
      <c r="AG20" s="11">
        <v>13706547.631999999</v>
      </c>
      <c r="AH20" s="31">
        <v>42.329986748594983</v>
      </c>
      <c r="AI20" s="12">
        <v>18183749.304000001</v>
      </c>
      <c r="AJ20" s="31">
        <v>56.156946865385052</v>
      </c>
      <c r="AK20" s="13">
        <v>31890296.936000001</v>
      </c>
      <c r="AL20" s="14">
        <v>98.486933613980028</v>
      </c>
      <c r="AM20" s="10">
        <v>7912902.4849999994</v>
      </c>
      <c r="AN20" s="49">
        <v>32.340688002688204</v>
      </c>
      <c r="AO20" s="11">
        <v>-2559031.682</v>
      </c>
      <c r="AP20" s="49">
        <v>-15.732803809805947</v>
      </c>
      <c r="AQ20" s="12">
        <v>10222139.857000001</v>
      </c>
      <c r="AR20" s="33">
        <v>128.39288243222967</v>
      </c>
      <c r="AS20" s="33">
        <v>7663108.1750000007</v>
      </c>
      <c r="AT20" s="14">
        <v>31.630199651293339</v>
      </c>
      <c r="AU20" s="10">
        <v>25503592.489</v>
      </c>
      <c r="AV20" s="11">
        <v>16830018.700999998</v>
      </c>
      <c r="AW20" s="31">
        <v>65.990776429865647</v>
      </c>
      <c r="AX20" s="12">
        <v>8314379.4990000017</v>
      </c>
      <c r="AY20" s="31">
        <v>32.600816934265602</v>
      </c>
      <c r="AZ20" s="13">
        <v>25144398.199999999</v>
      </c>
      <c r="BA20" s="14">
        <v>98.591593364131242</v>
      </c>
      <c r="BB20" s="10">
        <v>33784432.556999996</v>
      </c>
      <c r="BC20" s="11">
        <v>14424205.936000001</v>
      </c>
      <c r="BD20" s="31">
        <v>42.694829672405916</v>
      </c>
      <c r="BE20" s="12">
        <v>18766438.675999999</v>
      </c>
      <c r="BF20" s="31">
        <v>55.547591762383085</v>
      </c>
      <c r="BG20" s="13">
        <v>33190644.612</v>
      </c>
      <c r="BH20" s="14">
        <v>98.242421434788994</v>
      </c>
      <c r="BI20" s="10">
        <v>8280840.0679999962</v>
      </c>
      <c r="BJ20" s="49">
        <v>32.469308281065189</v>
      </c>
      <c r="BK20" s="11">
        <v>-2405812.7649999969</v>
      </c>
      <c r="BL20" s="49">
        <v>-14.294771786896765</v>
      </c>
      <c r="BM20" s="12">
        <v>10452059.176999997</v>
      </c>
      <c r="BN20" s="33">
        <v>125.71063394757363</v>
      </c>
      <c r="BO20" s="33">
        <v>8046246.4120000005</v>
      </c>
      <c r="BP20" s="14">
        <v>32.000155056405369</v>
      </c>
    </row>
    <row r="21" spans="2:68" s="21" customFormat="1" ht="15" customHeight="1" x14ac:dyDescent="0.2">
      <c r="B21" s="24" t="s">
        <v>29</v>
      </c>
      <c r="C21" s="10">
        <v>703143.05599999987</v>
      </c>
      <c r="D21" s="11">
        <v>470798.56000000006</v>
      </c>
      <c r="E21" s="31">
        <v>66.956298008296073</v>
      </c>
      <c r="F21" s="12">
        <v>214538.8450000002</v>
      </c>
      <c r="G21" s="31">
        <v>30.511407766785975</v>
      </c>
      <c r="H21" s="13">
        <v>685337.40500000026</v>
      </c>
      <c r="I21" s="14">
        <v>97.467705775082052</v>
      </c>
      <c r="J21" s="10">
        <v>1153258.3330000001</v>
      </c>
      <c r="K21" s="11">
        <v>758087.83100000001</v>
      </c>
      <c r="L21" s="31">
        <v>65.734433414234857</v>
      </c>
      <c r="M21" s="12">
        <v>345144.63199999998</v>
      </c>
      <c r="N21" s="31">
        <v>29.927781323909151</v>
      </c>
      <c r="O21" s="13">
        <v>1103232.463</v>
      </c>
      <c r="P21" s="14">
        <v>95.662214738144016</v>
      </c>
      <c r="Q21" s="10">
        <v>450115.27700000023</v>
      </c>
      <c r="R21" s="49">
        <v>64.014751075064353</v>
      </c>
      <c r="S21" s="11">
        <v>287289.27099999995</v>
      </c>
      <c r="T21" s="49">
        <v>61.021697050220361</v>
      </c>
      <c r="U21" s="12">
        <v>130605.78699999978</v>
      </c>
      <c r="V21" s="33">
        <v>60.877454150552389</v>
      </c>
      <c r="W21" s="33">
        <v>417895.05799999973</v>
      </c>
      <c r="X21" s="14">
        <v>60.976543079536071</v>
      </c>
      <c r="Y21" s="10">
        <v>23182287.153999999</v>
      </c>
      <c r="Z21" s="11">
        <v>13101765.61933</v>
      </c>
      <c r="AA21" s="31">
        <v>56.516276984643213</v>
      </c>
      <c r="AB21" s="12">
        <v>7432843.2886699997</v>
      </c>
      <c r="AC21" s="31">
        <v>32.062596927100422</v>
      </c>
      <c r="AD21" s="13">
        <v>20534608.908</v>
      </c>
      <c r="AE21" s="14">
        <v>88.578873911743628</v>
      </c>
      <c r="AF21" s="10">
        <v>28683565.055</v>
      </c>
      <c r="AG21" s="11">
        <v>14975696.478329999</v>
      </c>
      <c r="AH21" s="31">
        <v>52.210024972887737</v>
      </c>
      <c r="AI21" s="12">
        <v>13468830.840670001</v>
      </c>
      <c r="AJ21" s="31">
        <v>46.956613708386186</v>
      </c>
      <c r="AK21" s="13">
        <v>28444527.318999998</v>
      </c>
      <c r="AL21" s="14">
        <v>99.166638681273923</v>
      </c>
      <c r="AM21" s="10">
        <v>5501277.9010000005</v>
      </c>
      <c r="AN21" s="49">
        <v>23.730522637628443</v>
      </c>
      <c r="AO21" s="11">
        <v>1873930.8589999992</v>
      </c>
      <c r="AP21" s="49">
        <v>14.302887972864136</v>
      </c>
      <c r="AQ21" s="12">
        <v>6035987.5520000011</v>
      </c>
      <c r="AR21" s="33">
        <v>81.206979853870351</v>
      </c>
      <c r="AS21" s="33">
        <v>7909918.4109999985</v>
      </c>
      <c r="AT21" s="14">
        <v>38.519936982673201</v>
      </c>
      <c r="AU21" s="10">
        <v>23885430.210000001</v>
      </c>
      <c r="AV21" s="11">
        <v>13572564.179330001</v>
      </c>
      <c r="AW21" s="31">
        <v>56.823611967632218</v>
      </c>
      <c r="AX21" s="12">
        <v>7647382.1336700004</v>
      </c>
      <c r="AY21" s="31">
        <v>32.016932776317788</v>
      </c>
      <c r="AZ21" s="13">
        <v>21219946.313000001</v>
      </c>
      <c r="BA21" s="14">
        <v>88.840544743950005</v>
      </c>
      <c r="BB21" s="10">
        <v>29836823.388</v>
      </c>
      <c r="BC21" s="11">
        <v>15733784.30933</v>
      </c>
      <c r="BD21" s="31">
        <v>52.732772871719092</v>
      </c>
      <c r="BE21" s="12">
        <v>13813975.47267</v>
      </c>
      <c r="BF21" s="31">
        <v>46.298412176900207</v>
      </c>
      <c r="BG21" s="13">
        <v>29547759.782000002</v>
      </c>
      <c r="BH21" s="14">
        <v>99.031185048619292</v>
      </c>
      <c r="BI21" s="10">
        <v>5951393.1779999994</v>
      </c>
      <c r="BJ21" s="49">
        <v>24.916416098330764</v>
      </c>
      <c r="BK21" s="11">
        <v>2161220.129999999</v>
      </c>
      <c r="BL21" s="49">
        <v>15.923447488952569</v>
      </c>
      <c r="BM21" s="12">
        <v>6166593.3389999997</v>
      </c>
      <c r="BN21" s="33">
        <v>80.636657502044216</v>
      </c>
      <c r="BO21" s="33">
        <v>8327813.4690000005</v>
      </c>
      <c r="BP21" s="14">
        <v>39.245214602160054</v>
      </c>
    </row>
    <row r="22" spans="2:68" s="21" customFormat="1" ht="15" customHeight="1" x14ac:dyDescent="0.2">
      <c r="B22" s="24" t="s">
        <v>44</v>
      </c>
      <c r="C22" s="10">
        <v>1153188.594</v>
      </c>
      <c r="D22" s="11">
        <v>721244.29600000032</v>
      </c>
      <c r="E22" s="31">
        <v>62.54348159118198</v>
      </c>
      <c r="F22" s="12">
        <v>319925.43999999948</v>
      </c>
      <c r="G22" s="31">
        <v>27.742681610324656</v>
      </c>
      <c r="H22" s="13">
        <v>1041169.7359999998</v>
      </c>
      <c r="I22" s="14">
        <v>90.286163201506625</v>
      </c>
      <c r="J22" s="10">
        <v>1506721</v>
      </c>
      <c r="K22" s="11">
        <v>984169.46499999997</v>
      </c>
      <c r="L22" s="31">
        <v>65.318626673418635</v>
      </c>
      <c r="M22" s="12">
        <v>474730.97700000001</v>
      </c>
      <c r="N22" s="31">
        <v>31.507556939871417</v>
      </c>
      <c r="O22" s="13">
        <v>1458900.442</v>
      </c>
      <c r="P22" s="14">
        <v>96.826183613290056</v>
      </c>
      <c r="Q22" s="10">
        <v>353532.40599999996</v>
      </c>
      <c r="R22" s="49">
        <v>30.656946126541374</v>
      </c>
      <c r="S22" s="11">
        <v>262925.16899999965</v>
      </c>
      <c r="T22" s="49">
        <v>36.454384521052702</v>
      </c>
      <c r="U22" s="12">
        <v>154805.53700000054</v>
      </c>
      <c r="V22" s="33">
        <v>48.388004717599451</v>
      </c>
      <c r="W22" s="33">
        <v>417730.70600000024</v>
      </c>
      <c r="X22" s="14">
        <v>40.121287774350009</v>
      </c>
      <c r="Y22" s="10">
        <v>32934119.652000003</v>
      </c>
      <c r="Z22" s="11">
        <v>19051196.796999998</v>
      </c>
      <c r="AA22" s="31">
        <v>57.846382409201794</v>
      </c>
      <c r="AB22" s="12">
        <v>12166275.280000001</v>
      </c>
      <c r="AC22" s="31">
        <v>36.941249405041184</v>
      </c>
      <c r="AD22" s="13">
        <v>31217472.077</v>
      </c>
      <c r="AE22" s="14">
        <v>94.787631814242971</v>
      </c>
      <c r="AF22" s="10">
        <v>34822945.566</v>
      </c>
      <c r="AG22" s="11">
        <v>17680706.524</v>
      </c>
      <c r="AH22" s="31">
        <v>50.773150394442425</v>
      </c>
      <c r="AI22" s="12">
        <v>16359067.638180001</v>
      </c>
      <c r="AJ22" s="31">
        <v>46.977839962373736</v>
      </c>
      <c r="AK22" s="13">
        <v>34039774.162179999</v>
      </c>
      <c r="AL22" s="14">
        <v>97.75099035681616</v>
      </c>
      <c r="AM22" s="10">
        <v>1888825.9139999971</v>
      </c>
      <c r="AN22" s="49">
        <v>5.7351644250958245</v>
      </c>
      <c r="AO22" s="11">
        <v>-1370490.2729999982</v>
      </c>
      <c r="AP22" s="49">
        <v>-7.1937227230564851</v>
      </c>
      <c r="AQ22" s="12">
        <v>4192792.3581799995</v>
      </c>
      <c r="AR22" s="33">
        <v>34.462415666958336</v>
      </c>
      <c r="AS22" s="33">
        <v>2822302.0851799995</v>
      </c>
      <c r="AT22" s="14">
        <v>9.0407771590813013</v>
      </c>
      <c r="AU22" s="10">
        <v>34087308.245999999</v>
      </c>
      <c r="AV22" s="11">
        <v>19772441.092999998</v>
      </c>
      <c r="AW22" s="31">
        <v>58.005287335412326</v>
      </c>
      <c r="AX22" s="12">
        <v>12486200.720000003</v>
      </c>
      <c r="AY22" s="31">
        <v>36.630057820611881</v>
      </c>
      <c r="AZ22" s="13">
        <v>32258641.813000001</v>
      </c>
      <c r="BA22" s="14">
        <v>94.635345156024215</v>
      </c>
      <c r="BB22" s="10">
        <v>36329666.566</v>
      </c>
      <c r="BC22" s="11">
        <v>18664875.989</v>
      </c>
      <c r="BD22" s="31">
        <v>51.376403235332681</v>
      </c>
      <c r="BE22" s="12">
        <v>16833798.615180001</v>
      </c>
      <c r="BF22" s="31">
        <v>46.336232083490465</v>
      </c>
      <c r="BG22" s="13">
        <v>35498674.604180001</v>
      </c>
      <c r="BH22" s="14">
        <v>97.712635318823146</v>
      </c>
      <c r="BI22" s="10">
        <v>2242358.3200000003</v>
      </c>
      <c r="BJ22" s="49">
        <v>6.5782792346565868</v>
      </c>
      <c r="BK22" s="11">
        <v>-1107565.1039999984</v>
      </c>
      <c r="BL22" s="49">
        <v>-5.6015597608335153</v>
      </c>
      <c r="BM22" s="12">
        <v>4347597.8951799981</v>
      </c>
      <c r="BN22" s="33">
        <v>34.81922157647324</v>
      </c>
      <c r="BO22" s="33">
        <v>3240032.7911799997</v>
      </c>
      <c r="BP22" s="14">
        <v>10.043921904592679</v>
      </c>
    </row>
    <row r="23" spans="2:68" s="21" customFormat="1" ht="15" customHeight="1" x14ac:dyDescent="0.2">
      <c r="B23" s="24" t="s">
        <v>45</v>
      </c>
      <c r="C23" s="10">
        <v>1002142.523</v>
      </c>
      <c r="D23" s="11">
        <v>752154.63100000005</v>
      </c>
      <c r="E23" s="31">
        <v>75.054656771609714</v>
      </c>
      <c r="F23" s="12">
        <v>209145.81200000003</v>
      </c>
      <c r="G23" s="31">
        <v>20.86986702988154</v>
      </c>
      <c r="H23" s="13">
        <v>961300.44300000009</v>
      </c>
      <c r="I23" s="14">
        <v>95.924523801491262</v>
      </c>
      <c r="J23" s="10">
        <v>1376194.3840000001</v>
      </c>
      <c r="K23" s="11">
        <v>954278.5</v>
      </c>
      <c r="L23" s="31">
        <v>69.341839430148411</v>
      </c>
      <c r="M23" s="12">
        <v>311689.033</v>
      </c>
      <c r="N23" s="31">
        <v>22.648619746147723</v>
      </c>
      <c r="O23" s="13">
        <v>1265967.5330000001</v>
      </c>
      <c r="P23" s="14">
        <v>91.990459176296142</v>
      </c>
      <c r="Q23" s="10">
        <v>374051.86100000003</v>
      </c>
      <c r="R23" s="49">
        <v>37.325215966312207</v>
      </c>
      <c r="S23" s="11">
        <v>202123.86899999995</v>
      </c>
      <c r="T23" s="49">
        <v>26.87264834509806</v>
      </c>
      <c r="U23" s="12">
        <v>102543.22099999996</v>
      </c>
      <c r="V23" s="33">
        <v>49.029535910573216</v>
      </c>
      <c r="W23" s="33">
        <v>304667.08999999997</v>
      </c>
      <c r="X23" s="14">
        <v>31.693222677522463</v>
      </c>
      <c r="Y23" s="10">
        <v>19992048.733000003</v>
      </c>
      <c r="Z23" s="11">
        <v>12204874.540000001</v>
      </c>
      <c r="AA23" s="31">
        <v>61.048643403184322</v>
      </c>
      <c r="AB23" s="12">
        <v>7167149.1799999978</v>
      </c>
      <c r="AC23" s="31">
        <v>35.849998545519234</v>
      </c>
      <c r="AD23" s="13">
        <v>19372023.719999999</v>
      </c>
      <c r="AE23" s="14">
        <v>96.898641948703556</v>
      </c>
      <c r="AF23" s="10">
        <v>24837265.107000001</v>
      </c>
      <c r="AG23" s="11">
        <v>11684400.188999999</v>
      </c>
      <c r="AH23" s="31">
        <v>47.043827646333455</v>
      </c>
      <c r="AI23" s="12">
        <v>12849642.682</v>
      </c>
      <c r="AJ23" s="31">
        <v>51.735336506025078</v>
      </c>
      <c r="AK23" s="13">
        <v>24534042.870999999</v>
      </c>
      <c r="AL23" s="14">
        <v>98.779164152358547</v>
      </c>
      <c r="AM23" s="10">
        <v>4845216.373999998</v>
      </c>
      <c r="AN23" s="49">
        <v>24.235717102881061</v>
      </c>
      <c r="AO23" s="11">
        <v>-520474.35100000165</v>
      </c>
      <c r="AP23" s="49">
        <v>-4.2644793217186292</v>
      </c>
      <c r="AQ23" s="12">
        <v>5682493.5020000022</v>
      </c>
      <c r="AR23" s="33">
        <v>79.285268930316917</v>
      </c>
      <c r="AS23" s="33">
        <v>5162019.1510000005</v>
      </c>
      <c r="AT23" s="14">
        <v>26.646772818426019</v>
      </c>
      <c r="AU23" s="10">
        <v>20994191.256000005</v>
      </c>
      <c r="AV23" s="11">
        <v>12957029.171</v>
      </c>
      <c r="AW23" s="31">
        <v>61.717210313100125</v>
      </c>
      <c r="AX23" s="12">
        <v>7376294.9919999987</v>
      </c>
      <c r="AY23" s="31">
        <v>35.134932810959796</v>
      </c>
      <c r="AZ23" s="13">
        <v>20333324.162999999</v>
      </c>
      <c r="BA23" s="14">
        <v>96.852143124059936</v>
      </c>
      <c r="BB23" s="10">
        <v>26213459.491</v>
      </c>
      <c r="BC23" s="11">
        <v>12638678.688999999</v>
      </c>
      <c r="BD23" s="31">
        <v>48.214462853860631</v>
      </c>
      <c r="BE23" s="12">
        <v>13161331.715</v>
      </c>
      <c r="BF23" s="31">
        <v>50.20829745695621</v>
      </c>
      <c r="BG23" s="13">
        <v>25800010.403999999</v>
      </c>
      <c r="BH23" s="14">
        <v>98.422760310816841</v>
      </c>
      <c r="BI23" s="10">
        <v>5219268.2349999957</v>
      </c>
      <c r="BJ23" s="49">
        <v>24.860534856318232</v>
      </c>
      <c r="BK23" s="11">
        <v>-318350.48200000077</v>
      </c>
      <c r="BL23" s="49">
        <v>-2.4569712531983985</v>
      </c>
      <c r="BM23" s="12">
        <v>5785036.7230000012</v>
      </c>
      <c r="BN23" s="33">
        <v>78.4274046696098</v>
      </c>
      <c r="BO23" s="33">
        <v>5466686.2410000004</v>
      </c>
      <c r="BP23" s="14">
        <v>26.885354294147252</v>
      </c>
    </row>
    <row r="24" spans="2:68" s="21" customFormat="1" ht="15" customHeight="1" x14ac:dyDescent="0.2">
      <c r="B24" s="24" t="s">
        <v>46</v>
      </c>
      <c r="C24" s="10">
        <v>1362057.192</v>
      </c>
      <c r="D24" s="11">
        <v>701451.98099999991</v>
      </c>
      <c r="E24" s="31">
        <v>51.499451353434786</v>
      </c>
      <c r="F24" s="12">
        <v>586477.31851999997</v>
      </c>
      <c r="G24" s="31">
        <v>43.058200636849612</v>
      </c>
      <c r="H24" s="13">
        <v>1287929.2995199999</v>
      </c>
      <c r="I24" s="14">
        <v>94.557651990284413</v>
      </c>
      <c r="J24" s="10">
        <v>1396706.3670000001</v>
      </c>
      <c r="K24" s="11">
        <v>895559.66099999996</v>
      </c>
      <c r="L24" s="31">
        <v>64.119394180437638</v>
      </c>
      <c r="M24" s="12">
        <v>407258.46299999999</v>
      </c>
      <c r="N24" s="31">
        <v>29.158488328134041</v>
      </c>
      <c r="O24" s="13">
        <v>1302818.1240000001</v>
      </c>
      <c r="P24" s="14">
        <v>93.277882508571679</v>
      </c>
      <c r="Q24" s="10">
        <v>34649.175000000047</v>
      </c>
      <c r="R24" s="49">
        <v>2.5438854699722508</v>
      </c>
      <c r="S24" s="11">
        <v>194107.68000000005</v>
      </c>
      <c r="T24" s="49">
        <v>27.672269129994813</v>
      </c>
      <c r="U24" s="12">
        <v>-179218.85551999998</v>
      </c>
      <c r="V24" s="33">
        <v>-30.558531397644884</v>
      </c>
      <c r="W24" s="33">
        <v>14888.824480000185</v>
      </c>
      <c r="X24" s="14">
        <v>1.1560280898609201</v>
      </c>
      <c r="Y24" s="10">
        <v>76551835.953000009</v>
      </c>
      <c r="Z24" s="11">
        <v>40352901.789999999</v>
      </c>
      <c r="AA24" s="31">
        <v>52.713173090682218</v>
      </c>
      <c r="AB24" s="12">
        <v>27317005.809000008</v>
      </c>
      <c r="AC24" s="31">
        <v>35.684324835490081</v>
      </c>
      <c r="AD24" s="13">
        <v>67669907.599000007</v>
      </c>
      <c r="AE24" s="14">
        <v>88.397497926172306</v>
      </c>
      <c r="AF24" s="10">
        <v>106868289.311</v>
      </c>
      <c r="AG24" s="11">
        <v>35741380.235800005</v>
      </c>
      <c r="AH24" s="31">
        <v>33.444327092939744</v>
      </c>
      <c r="AI24" s="12">
        <v>69949113.1382</v>
      </c>
      <c r="AJ24" s="31">
        <v>65.453572420008882</v>
      </c>
      <c r="AK24" s="13">
        <v>105690493.374</v>
      </c>
      <c r="AL24" s="14">
        <v>98.897899512948626</v>
      </c>
      <c r="AM24" s="10">
        <v>30316453.357999995</v>
      </c>
      <c r="AN24" s="49">
        <v>39.602516361087901</v>
      </c>
      <c r="AO24" s="11">
        <v>-4611521.5541999936</v>
      </c>
      <c r="AP24" s="49">
        <v>-11.42798002036818</v>
      </c>
      <c r="AQ24" s="12">
        <v>42632107.329199992</v>
      </c>
      <c r="AR24" s="33">
        <v>156.06434917239059</v>
      </c>
      <c r="AS24" s="33">
        <v>38020585.774999991</v>
      </c>
      <c r="AT24" s="14">
        <v>56.185366766426384</v>
      </c>
      <c r="AU24" s="10">
        <v>77913893.145000011</v>
      </c>
      <c r="AV24" s="11">
        <v>41054353.770999998</v>
      </c>
      <c r="AW24" s="31">
        <v>52.691955328938135</v>
      </c>
      <c r="AX24" s="12">
        <v>27903483.12752001</v>
      </c>
      <c r="AY24" s="31">
        <v>35.813231762903726</v>
      </c>
      <c r="AZ24" s="13">
        <v>68957836.898520008</v>
      </c>
      <c r="BA24" s="14">
        <v>88.505187091841847</v>
      </c>
      <c r="BB24" s="10">
        <v>108264995.678</v>
      </c>
      <c r="BC24" s="11">
        <v>36636939.896800004</v>
      </c>
      <c r="BD24" s="31">
        <v>33.840060369803183</v>
      </c>
      <c r="BE24" s="12">
        <v>70356371.601199999</v>
      </c>
      <c r="BF24" s="31">
        <v>64.985336359734205</v>
      </c>
      <c r="BG24" s="13">
        <v>106993311.498</v>
      </c>
      <c r="BH24" s="14">
        <v>98.825396729537388</v>
      </c>
      <c r="BI24" s="10">
        <v>30351102.532999992</v>
      </c>
      <c r="BJ24" s="49">
        <v>38.954673303919897</v>
      </c>
      <c r="BK24" s="11">
        <v>-4417413.8741999939</v>
      </c>
      <c r="BL24" s="49">
        <v>-10.759915742043344</v>
      </c>
      <c r="BM24" s="12">
        <v>42452888.47367999</v>
      </c>
      <c r="BN24" s="33">
        <v>152.14189669321433</v>
      </c>
      <c r="BO24" s="33">
        <v>38035474.599479988</v>
      </c>
      <c r="BP24" s="14">
        <v>55.157580791656649</v>
      </c>
    </row>
    <row r="25" spans="2:68" s="21" customFormat="1" ht="15" customHeight="1" x14ac:dyDescent="0.2">
      <c r="B25" s="24" t="s">
        <v>33</v>
      </c>
      <c r="C25" s="10">
        <v>1245939.317</v>
      </c>
      <c r="D25" s="11">
        <v>932148.1590000001</v>
      </c>
      <c r="E25" s="31">
        <v>74.814892369272584</v>
      </c>
      <c r="F25" s="12">
        <v>238918.92099999997</v>
      </c>
      <c r="G25" s="31">
        <v>19.175807179379664</v>
      </c>
      <c r="H25" s="13">
        <v>1171067.08</v>
      </c>
      <c r="I25" s="14">
        <v>93.990699548652259</v>
      </c>
      <c r="J25" s="10">
        <v>1775002.0889999999</v>
      </c>
      <c r="K25" s="11">
        <v>1203104.9380000001</v>
      </c>
      <c r="L25" s="31">
        <v>67.780480116381426</v>
      </c>
      <c r="M25" s="12">
        <v>509998.16</v>
      </c>
      <c r="N25" s="31">
        <v>28.732256889191753</v>
      </c>
      <c r="O25" s="13">
        <v>1713103.098</v>
      </c>
      <c r="P25" s="14">
        <v>96.512737005573186</v>
      </c>
      <c r="Q25" s="10">
        <v>529062.77199999988</v>
      </c>
      <c r="R25" s="49">
        <v>42.462964671015342</v>
      </c>
      <c r="S25" s="11">
        <v>270956.77899999998</v>
      </c>
      <c r="T25" s="49">
        <v>29.067994865824755</v>
      </c>
      <c r="U25" s="12">
        <v>271079.239</v>
      </c>
      <c r="V25" s="33">
        <v>113.46076646646166</v>
      </c>
      <c r="W25" s="33">
        <v>542036.01799999992</v>
      </c>
      <c r="X25" s="14">
        <v>46.285650690479649</v>
      </c>
      <c r="Y25" s="10">
        <v>102434704.10600001</v>
      </c>
      <c r="Z25" s="11">
        <v>60033016.847999997</v>
      </c>
      <c r="AA25" s="31">
        <v>58.606130970884138</v>
      </c>
      <c r="AB25" s="12">
        <v>34441445.97648</v>
      </c>
      <c r="AC25" s="31">
        <v>33.622829564519265</v>
      </c>
      <c r="AD25" s="13">
        <v>94474462.824479997</v>
      </c>
      <c r="AE25" s="14">
        <v>92.228960535403402</v>
      </c>
      <c r="AF25" s="10">
        <v>149094319.796</v>
      </c>
      <c r="AG25" s="11">
        <v>63310183.871069998</v>
      </c>
      <c r="AH25" s="31">
        <v>42.463176301883856</v>
      </c>
      <c r="AI25" s="12">
        <v>79086410.207869992</v>
      </c>
      <c r="AJ25" s="31">
        <v>53.044549461093403</v>
      </c>
      <c r="AK25" s="13">
        <v>142396594.07894</v>
      </c>
      <c r="AL25" s="14">
        <v>95.507725762977273</v>
      </c>
      <c r="AM25" s="10">
        <v>46659615.689999998</v>
      </c>
      <c r="AN25" s="49">
        <v>45.550593519278742</v>
      </c>
      <c r="AO25" s="11">
        <v>3277167.0230700001</v>
      </c>
      <c r="AP25" s="49">
        <v>5.4589410879809535</v>
      </c>
      <c r="AQ25" s="12">
        <v>44644964.231389992</v>
      </c>
      <c r="AR25" s="33">
        <v>129.62569649914801</v>
      </c>
      <c r="AS25" s="33">
        <v>47922131.254460007</v>
      </c>
      <c r="AT25" s="14">
        <v>50.724957646483219</v>
      </c>
      <c r="AU25" s="10">
        <v>103680643.42300001</v>
      </c>
      <c r="AV25" s="11">
        <v>60965165.006999999</v>
      </c>
      <c r="AW25" s="31">
        <v>58.800913067516504</v>
      </c>
      <c r="AX25" s="12">
        <v>34680364.897479996</v>
      </c>
      <c r="AY25" s="31">
        <v>33.449218438961452</v>
      </c>
      <c r="AZ25" s="13">
        <v>95645529.904479995</v>
      </c>
      <c r="BA25" s="14">
        <v>92.250131506477956</v>
      </c>
      <c r="BB25" s="10">
        <v>150869321.88499999</v>
      </c>
      <c r="BC25" s="11">
        <v>64513288.809069999</v>
      </c>
      <c r="BD25" s="31">
        <v>42.761038495450514</v>
      </c>
      <c r="BE25" s="12">
        <v>79596408.367869988</v>
      </c>
      <c r="BF25" s="31">
        <v>52.758511388115259</v>
      </c>
      <c r="BG25" s="13">
        <v>144109697.17693999</v>
      </c>
      <c r="BH25" s="14">
        <v>95.519549883565773</v>
      </c>
      <c r="BI25" s="10">
        <v>47188678.461999983</v>
      </c>
      <c r="BJ25" s="49">
        <v>45.513489214643393</v>
      </c>
      <c r="BK25" s="11">
        <v>3548123.8020699993</v>
      </c>
      <c r="BL25" s="49">
        <v>5.8199199520949465</v>
      </c>
      <c r="BM25" s="12">
        <v>44916043.470389992</v>
      </c>
      <c r="BN25" s="33">
        <v>129.5143335520491</v>
      </c>
      <c r="BO25" s="33">
        <v>48464167.272459999</v>
      </c>
      <c r="BP25" s="14">
        <v>50.670603551321804</v>
      </c>
    </row>
    <row r="26" spans="2:68" s="21" customFormat="1" ht="15" customHeight="1" thickBot="1" x14ac:dyDescent="0.25">
      <c r="B26" s="24" t="s">
        <v>34</v>
      </c>
      <c r="C26" s="10">
        <v>4741149.8169999998</v>
      </c>
      <c r="D26" s="11">
        <v>2666207.3879999998</v>
      </c>
      <c r="E26" s="31">
        <v>56.235459559619308</v>
      </c>
      <c r="F26" s="12">
        <v>1605678.1779999998</v>
      </c>
      <c r="G26" s="31">
        <v>33.866851712692878</v>
      </c>
      <c r="H26" s="13">
        <v>4271885.5659999996</v>
      </c>
      <c r="I26" s="14">
        <v>90.102311272312193</v>
      </c>
      <c r="J26" s="10">
        <v>3352782.733</v>
      </c>
      <c r="K26" s="11">
        <v>2389513.1690000002</v>
      </c>
      <c r="L26" s="31">
        <v>71.269550080923779</v>
      </c>
      <c r="M26" s="12">
        <v>871509.83900000004</v>
      </c>
      <c r="N26" s="31">
        <v>25.993627037687322</v>
      </c>
      <c r="O26" s="13">
        <v>3261023.0079999999</v>
      </c>
      <c r="P26" s="14">
        <v>97.263177118611097</v>
      </c>
      <c r="Q26" s="10">
        <v>-1388367.0839999998</v>
      </c>
      <c r="R26" s="49">
        <v>-29.283341332556752</v>
      </c>
      <c r="S26" s="11">
        <v>-276694.21899999958</v>
      </c>
      <c r="T26" s="49">
        <v>-10.377820579349455</v>
      </c>
      <c r="U26" s="12">
        <v>-734168.3389999998</v>
      </c>
      <c r="V26" s="33">
        <v>-45.723255697132601</v>
      </c>
      <c r="W26" s="33">
        <v>-1010862.5579999997</v>
      </c>
      <c r="X26" s="14">
        <v>-23.663146926159957</v>
      </c>
      <c r="Y26" s="10">
        <v>29799673.878999997</v>
      </c>
      <c r="Z26" s="11">
        <v>12728951.465</v>
      </c>
      <c r="AA26" s="31">
        <v>42.715069690645727</v>
      </c>
      <c r="AB26" s="12">
        <v>16421553.373</v>
      </c>
      <c r="AC26" s="31">
        <v>55.106486868543769</v>
      </c>
      <c r="AD26" s="13">
        <v>29150504.838</v>
      </c>
      <c r="AE26" s="14">
        <v>97.821556559189489</v>
      </c>
      <c r="AF26" s="10">
        <v>29217559.669</v>
      </c>
      <c r="AG26" s="11">
        <v>13762361.5</v>
      </c>
      <c r="AH26" s="31">
        <v>47.103049179709373</v>
      </c>
      <c r="AI26" s="12">
        <v>15192228.068</v>
      </c>
      <c r="AJ26" s="31">
        <v>51.996909530124249</v>
      </c>
      <c r="AK26" s="13">
        <v>28954589.568</v>
      </c>
      <c r="AL26" s="14">
        <v>99.099958709833615</v>
      </c>
      <c r="AM26" s="10">
        <v>-582114.20999999717</v>
      </c>
      <c r="AN26" s="49">
        <v>-1.9534247668737625</v>
      </c>
      <c r="AO26" s="11">
        <v>1033410.0350000001</v>
      </c>
      <c r="AP26" s="49">
        <v>8.1185794277046543</v>
      </c>
      <c r="AQ26" s="12">
        <v>-1229325.3049999997</v>
      </c>
      <c r="AR26" s="33">
        <v>-7.4860476172810326</v>
      </c>
      <c r="AS26" s="33">
        <v>-195915.26999999955</v>
      </c>
      <c r="AT26" s="14">
        <v>-0.67208191106388127</v>
      </c>
      <c r="AU26" s="10">
        <v>34540823.695999995</v>
      </c>
      <c r="AV26" s="11">
        <v>15395158.853</v>
      </c>
      <c r="AW26" s="31">
        <v>44.570908292447115</v>
      </c>
      <c r="AX26" s="12">
        <v>18027231.550999999</v>
      </c>
      <c r="AY26" s="31">
        <v>52.191087594380804</v>
      </c>
      <c r="AZ26" s="13">
        <v>33422390.403999999</v>
      </c>
      <c r="BA26" s="14">
        <v>96.761995886827918</v>
      </c>
      <c r="BB26" s="10">
        <v>32570342.401999999</v>
      </c>
      <c r="BC26" s="11">
        <v>16151874.669</v>
      </c>
      <c r="BD26" s="31">
        <v>49.590742613771802</v>
      </c>
      <c r="BE26" s="12">
        <v>16063737.907</v>
      </c>
      <c r="BF26" s="31">
        <v>49.320138267915773</v>
      </c>
      <c r="BG26" s="13">
        <v>32215612.576000001</v>
      </c>
      <c r="BH26" s="14">
        <v>98.910880881687575</v>
      </c>
      <c r="BI26" s="10">
        <v>-1970481.293999996</v>
      </c>
      <c r="BJ26" s="49">
        <v>-5.7047895306219578</v>
      </c>
      <c r="BK26" s="11">
        <v>756715.81599999964</v>
      </c>
      <c r="BL26" s="49">
        <v>4.915284234644588</v>
      </c>
      <c r="BM26" s="12">
        <v>-1963493.6439999994</v>
      </c>
      <c r="BN26" s="33">
        <v>-10.891820180182249</v>
      </c>
      <c r="BO26" s="33">
        <v>-1206777.8279999979</v>
      </c>
      <c r="BP26" s="14">
        <v>-3.6106867683993378</v>
      </c>
    </row>
    <row r="27" spans="2:68" s="26" customFormat="1" ht="15" customHeight="1" thickBot="1" x14ac:dyDescent="0.25">
      <c r="B27" s="25" t="s">
        <v>47</v>
      </c>
      <c r="C27" s="16">
        <v>29993285.015000008</v>
      </c>
      <c r="D27" s="28">
        <v>17521417.219000004</v>
      </c>
      <c r="E27" s="32">
        <v>58.417799884998686</v>
      </c>
      <c r="F27" s="29">
        <v>8619248.7475199997</v>
      </c>
      <c r="G27" s="32">
        <v>28.737261501064015</v>
      </c>
      <c r="H27" s="30">
        <v>26140665.966520004</v>
      </c>
      <c r="I27" s="18">
        <v>87.155061386062698</v>
      </c>
      <c r="J27" s="16">
        <v>35515945.523000002</v>
      </c>
      <c r="K27" s="28">
        <v>21975444.872719999</v>
      </c>
      <c r="L27" s="32">
        <v>61.874869299168125</v>
      </c>
      <c r="M27" s="29">
        <v>11179355.628279999</v>
      </c>
      <c r="N27" s="32">
        <v>31.47700409958194</v>
      </c>
      <c r="O27" s="30">
        <v>33154800.500999998</v>
      </c>
      <c r="P27" s="18">
        <v>93.351873398750058</v>
      </c>
      <c r="Q27" s="16">
        <v>5522660.5079999939</v>
      </c>
      <c r="R27" s="50">
        <v>18.412989791675184</v>
      </c>
      <c r="S27" s="28">
        <v>4454027.6537199952</v>
      </c>
      <c r="T27" s="50">
        <v>25.42047596977546</v>
      </c>
      <c r="U27" s="29">
        <v>2560106.8807599992</v>
      </c>
      <c r="V27" s="35">
        <v>29.702204400315214</v>
      </c>
      <c r="W27" s="17">
        <v>7014134.5344799943</v>
      </c>
      <c r="X27" s="36">
        <v>26.832271769447029</v>
      </c>
      <c r="Y27" s="16">
        <v>939403279.69799995</v>
      </c>
      <c r="Z27" s="28">
        <v>541394975.17306006</v>
      </c>
      <c r="AA27" s="32">
        <v>57.631795297447553</v>
      </c>
      <c r="AB27" s="29">
        <v>350676430.71466005</v>
      </c>
      <c r="AC27" s="32">
        <v>37.329700491081503</v>
      </c>
      <c r="AD27" s="30">
        <v>892071405.88772011</v>
      </c>
      <c r="AE27" s="18">
        <v>94.961495788529064</v>
      </c>
      <c r="AF27" s="16">
        <v>1208056840.931</v>
      </c>
      <c r="AG27" s="28">
        <v>538542093.96712995</v>
      </c>
      <c r="AH27" s="32">
        <v>44.579201550822525</v>
      </c>
      <c r="AI27" s="29">
        <v>631780031.62907994</v>
      </c>
      <c r="AJ27" s="32">
        <v>52.297210712551646</v>
      </c>
      <c r="AK27" s="30">
        <v>1170322125.59621</v>
      </c>
      <c r="AL27" s="18">
        <v>96.876412263374178</v>
      </c>
      <c r="AM27" s="16">
        <v>268653561.23300004</v>
      </c>
      <c r="AN27" s="50">
        <v>28.59832055508333</v>
      </c>
      <c r="AO27" s="28">
        <v>-2852881.2059301138</v>
      </c>
      <c r="AP27" s="50">
        <v>-0.52695007097510904</v>
      </c>
      <c r="AQ27" s="29">
        <v>281103600.91441989</v>
      </c>
      <c r="AR27" s="35">
        <v>80.160391829455307</v>
      </c>
      <c r="AS27" s="17">
        <v>278250719.70848989</v>
      </c>
      <c r="AT27" s="36">
        <v>31.191529946147799</v>
      </c>
      <c r="AU27" s="16">
        <v>969500121.26599991</v>
      </c>
      <c r="AV27" s="28">
        <v>558916392.39205992</v>
      </c>
      <c r="AW27" s="32">
        <v>57.649955903276371</v>
      </c>
      <c r="AX27" s="29">
        <v>359295679.46218002</v>
      </c>
      <c r="AY27" s="32">
        <v>37.059890100168516</v>
      </c>
      <c r="AZ27" s="30">
        <v>918212071.85423994</v>
      </c>
      <c r="BA27" s="18">
        <v>94.709846003444881</v>
      </c>
      <c r="BB27" s="16">
        <v>1243572786.454</v>
      </c>
      <c r="BC27" s="28">
        <v>560517538.83985007</v>
      </c>
      <c r="BD27" s="32">
        <v>45.073158961458489</v>
      </c>
      <c r="BE27" s="29">
        <v>642959387.25735986</v>
      </c>
      <c r="BF27" s="32">
        <v>51.702593869936145</v>
      </c>
      <c r="BG27" s="30">
        <v>1203476926.0972099</v>
      </c>
      <c r="BH27" s="18">
        <v>96.775752831394627</v>
      </c>
      <c r="BI27" s="16">
        <v>274072665.18800008</v>
      </c>
      <c r="BJ27" s="50">
        <v>28.269482300848857</v>
      </c>
      <c r="BK27" s="28">
        <v>1601146.4477901459</v>
      </c>
      <c r="BL27" s="50">
        <v>0.28647333833554817</v>
      </c>
      <c r="BM27" s="29">
        <v>283663707.79517984</v>
      </c>
      <c r="BN27" s="35">
        <v>78.949935668524702</v>
      </c>
      <c r="BO27" s="17">
        <v>285264854.24296999</v>
      </c>
      <c r="BP27" s="36">
        <v>31.067425814485905</v>
      </c>
    </row>
  </sheetData>
  <mergeCells count="13">
    <mergeCell ref="AU5:BA5"/>
    <mergeCell ref="BB5:BH5"/>
    <mergeCell ref="BI5:BP5"/>
    <mergeCell ref="B4:B6"/>
    <mergeCell ref="C4:X4"/>
    <mergeCell ref="Y4:AT4"/>
    <mergeCell ref="AU4:BP4"/>
    <mergeCell ref="C5:I5"/>
    <mergeCell ref="J5:P5"/>
    <mergeCell ref="Q5:X5"/>
    <mergeCell ref="Y5:AE5"/>
    <mergeCell ref="AF5:AL5"/>
    <mergeCell ref="AM5:AT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27"/>
  <sheetViews>
    <sheetView showGridLines="0" workbookViewId="0">
      <pane xSplit="2" ySplit="6" topLeftCell="AK7" activePane="bottomRight" state="frozen"/>
      <selection activeCell="AU5" sqref="AU5:BA5"/>
      <selection pane="topRight" activeCell="AU5" sqref="AU5:BA5"/>
      <selection pane="bottomLeft" activeCell="AU5" sqref="AU5:BA5"/>
      <selection pane="bottomRight" activeCell="AU5" sqref="AU5:BA5"/>
    </sheetView>
  </sheetViews>
  <sheetFormatPr baseColWidth="10" defaultRowHeight="15" outlineLevelCol="1" x14ac:dyDescent="0.2"/>
  <cols>
    <col min="1" max="1" width="5.6640625" customWidth="1"/>
    <col min="2" max="2" width="37" style="39" customWidth="1"/>
    <col min="3" max="3" width="8.88671875" hidden="1" customWidth="1" outlineLevel="1"/>
    <col min="4" max="4" width="8" hidden="1" customWidth="1" outlineLevel="1"/>
    <col min="5" max="5" width="4.88671875" hidden="1" customWidth="1" outlineLevel="1"/>
    <col min="6" max="6" width="11" hidden="1" customWidth="1" outlineLevel="1"/>
    <col min="7" max="7" width="4.44140625" hidden="1" customWidth="1" outlineLevel="1"/>
    <col min="8" max="8" width="11" hidden="1" customWidth="1" outlineLevel="1"/>
    <col min="9" max="9" width="5.88671875" hidden="1" customWidth="1" outlineLevel="1"/>
    <col min="10" max="10" width="8.88671875" hidden="1" customWidth="1" outlineLevel="1"/>
    <col min="11" max="11" width="8" hidden="1" customWidth="1" outlineLevel="1"/>
    <col min="12" max="12" width="4.88671875" hidden="1" customWidth="1" outlineLevel="1"/>
    <col min="13" max="13" width="11" hidden="1" customWidth="1" outlineLevel="1"/>
    <col min="14" max="14" width="4.44140625" hidden="1" customWidth="1" outlineLevel="1"/>
    <col min="15" max="15" width="11" hidden="1" customWidth="1" outlineLevel="1"/>
    <col min="16" max="16" width="5.88671875" hidden="1" customWidth="1" outlineLevel="1"/>
    <col min="17" max="17" width="8.88671875" hidden="1" customWidth="1" outlineLevel="1"/>
    <col min="18" max="18" width="5.21875" hidden="1" customWidth="1" outlineLevel="1"/>
    <col min="19" max="19" width="8" hidden="1" customWidth="1" outlineLevel="1"/>
    <col min="20" max="20" width="4.44140625" hidden="1" customWidth="1" outlineLevel="1"/>
    <col min="21" max="21" width="11" hidden="1" customWidth="1" outlineLevel="1"/>
    <col min="22" max="22" width="5.21875" hidden="1" customWidth="1" outlineLevel="1"/>
    <col min="23" max="23" width="11" hidden="1" customWidth="1" outlineLevel="1"/>
    <col min="24" max="24" width="5.21875" hidden="1" customWidth="1" outlineLevel="1"/>
    <col min="25" max="26" width="9.5546875" hidden="1" customWidth="1" outlineLevel="1"/>
    <col min="27" max="27" width="4.88671875" hidden="1" customWidth="1" outlineLevel="1"/>
    <col min="28" max="28" width="11" hidden="1" customWidth="1" outlineLevel="1"/>
    <col min="29" max="29" width="4.44140625" hidden="1" customWidth="1" outlineLevel="1"/>
    <col min="30" max="30" width="11" hidden="1" customWidth="1" outlineLevel="1"/>
    <col min="31" max="31" width="5.88671875" hidden="1" customWidth="1" outlineLevel="1"/>
    <col min="32" max="32" width="10.77734375" hidden="1" customWidth="1" outlineLevel="1"/>
    <col min="33" max="33" width="8.77734375" hidden="1" customWidth="1" outlineLevel="1"/>
    <col min="34" max="34" width="4.88671875" hidden="1" customWidth="1" outlineLevel="1"/>
    <col min="35" max="35" width="11" hidden="1" customWidth="1" outlineLevel="1"/>
    <col min="36" max="36" width="4.44140625" hidden="1" customWidth="1" outlineLevel="1"/>
    <col min="37" max="37" width="11" hidden="1" customWidth="1" outlineLevel="1"/>
    <col min="38" max="38" width="5.88671875" hidden="1" customWidth="1" outlineLevel="1"/>
    <col min="39" max="39" width="9.5546875" hidden="1" customWidth="1" outlineLevel="1"/>
    <col min="40" max="40" width="5.21875" hidden="1" customWidth="1" outlineLevel="1"/>
    <col min="41" max="41" width="9.5546875" hidden="1" customWidth="1" outlineLevel="1"/>
    <col min="42" max="42" width="4.44140625" hidden="1" customWidth="1" outlineLevel="1"/>
    <col min="43" max="43" width="11" hidden="1" customWidth="1" outlineLevel="1"/>
    <col min="44" max="44" width="5.21875" hidden="1" customWidth="1" outlineLevel="1"/>
    <col min="45" max="45" width="11" hidden="1" customWidth="1" outlineLevel="1"/>
    <col min="46" max="46" width="5.21875" hidden="1" customWidth="1" outlineLevel="1"/>
    <col min="47" max="47" width="9.5546875" bestFit="1" customWidth="1" collapsed="1"/>
    <col min="48" max="48" width="9.5546875" bestFit="1" customWidth="1"/>
    <col min="49" max="49" width="4.88671875" bestFit="1" customWidth="1"/>
    <col min="50" max="50" width="12.109375" customWidth="1"/>
    <col min="51" max="51" width="4.44140625" bestFit="1" customWidth="1"/>
    <col min="52" max="52" width="11" bestFit="1" customWidth="1"/>
    <col min="53" max="53" width="5.88671875" bestFit="1" customWidth="1"/>
    <col min="54" max="54" width="10.77734375" bestFit="1" customWidth="1"/>
    <col min="55" max="55" width="8.77734375" bestFit="1" customWidth="1"/>
    <col min="56" max="56" width="4.88671875" bestFit="1" customWidth="1"/>
    <col min="57" max="57" width="11.77734375" customWidth="1"/>
    <col min="58" max="58" width="4.44140625" bestFit="1" customWidth="1"/>
    <col min="59" max="59" width="11" bestFit="1" customWidth="1"/>
    <col min="60" max="60" width="5.88671875" bestFit="1" customWidth="1"/>
    <col min="61" max="61" width="9.5546875" bestFit="1" customWidth="1"/>
    <col min="62" max="62" width="5.21875" bestFit="1" customWidth="1"/>
    <col min="63" max="63" width="9.5546875" bestFit="1" customWidth="1"/>
    <col min="64" max="64" width="4.44140625" bestFit="1" customWidth="1"/>
    <col min="65" max="65" width="12.44140625" customWidth="1"/>
    <col min="66" max="66" width="5.21875" bestFit="1" customWidth="1"/>
    <col min="67" max="67" width="11" bestFit="1" customWidth="1"/>
    <col min="68" max="68" width="5.21875" bestFit="1" customWidth="1"/>
  </cols>
  <sheetData>
    <row r="1" spans="2:68" ht="78.75" customHeight="1" x14ac:dyDescent="0.2"/>
    <row r="2" spans="2:68" ht="52.5" customHeight="1" x14ac:dyDescent="0.2"/>
    <row r="3" spans="2:68" ht="25.5" customHeight="1" thickBot="1" x14ac:dyDescent="0.25">
      <c r="BP3" s="45" t="s">
        <v>64</v>
      </c>
    </row>
    <row r="4" spans="2:68" s="37" customFormat="1" ht="15" customHeight="1" thickBot="1" x14ac:dyDescent="0.25">
      <c r="B4" s="61" t="s">
        <v>0</v>
      </c>
      <c r="C4" s="64" t="s">
        <v>1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6"/>
      <c r="Y4" s="67" t="s">
        <v>2</v>
      </c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9"/>
      <c r="AU4" s="70" t="s">
        <v>3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2"/>
    </row>
    <row r="5" spans="2:68" s="37" customFormat="1" ht="15" customHeight="1" thickBot="1" x14ac:dyDescent="0.25">
      <c r="B5" s="62"/>
      <c r="C5" s="52" t="s">
        <v>4</v>
      </c>
      <c r="D5" s="53"/>
      <c r="E5" s="53"/>
      <c r="F5" s="53"/>
      <c r="G5" s="53"/>
      <c r="H5" s="53"/>
      <c r="I5" s="54"/>
      <c r="J5" s="73" t="s">
        <v>60</v>
      </c>
      <c r="K5" s="74"/>
      <c r="L5" s="74"/>
      <c r="M5" s="74"/>
      <c r="N5" s="74"/>
      <c r="O5" s="74"/>
      <c r="P5" s="75"/>
      <c r="Q5" s="58" t="s">
        <v>61</v>
      </c>
      <c r="R5" s="59"/>
      <c r="S5" s="59"/>
      <c r="T5" s="59"/>
      <c r="U5" s="59"/>
      <c r="V5" s="59"/>
      <c r="W5" s="59"/>
      <c r="X5" s="60"/>
      <c r="Y5" s="76" t="s">
        <v>4</v>
      </c>
      <c r="Z5" s="53"/>
      <c r="AA5" s="53"/>
      <c r="AB5" s="53"/>
      <c r="AC5" s="53"/>
      <c r="AD5" s="53"/>
      <c r="AE5" s="54"/>
      <c r="AF5" s="77" t="s">
        <v>60</v>
      </c>
      <c r="AG5" s="78"/>
      <c r="AH5" s="78"/>
      <c r="AI5" s="78"/>
      <c r="AJ5" s="78"/>
      <c r="AK5" s="78"/>
      <c r="AL5" s="79"/>
      <c r="AM5" s="58" t="s">
        <v>61</v>
      </c>
      <c r="AN5" s="59"/>
      <c r="AO5" s="59"/>
      <c r="AP5" s="59"/>
      <c r="AQ5" s="59"/>
      <c r="AR5" s="59"/>
      <c r="AS5" s="59"/>
      <c r="AT5" s="60"/>
      <c r="AU5" s="52" t="s">
        <v>4</v>
      </c>
      <c r="AV5" s="53"/>
      <c r="AW5" s="53"/>
      <c r="AX5" s="53"/>
      <c r="AY5" s="53"/>
      <c r="AZ5" s="53"/>
      <c r="BA5" s="54"/>
      <c r="BB5" s="55" t="s">
        <v>60</v>
      </c>
      <c r="BC5" s="56"/>
      <c r="BD5" s="56"/>
      <c r="BE5" s="56"/>
      <c r="BF5" s="56"/>
      <c r="BG5" s="56"/>
      <c r="BH5" s="57"/>
      <c r="BI5" s="58" t="s">
        <v>61</v>
      </c>
      <c r="BJ5" s="59"/>
      <c r="BK5" s="59"/>
      <c r="BL5" s="59"/>
      <c r="BM5" s="59"/>
      <c r="BN5" s="59"/>
      <c r="BO5" s="59"/>
      <c r="BP5" s="60"/>
    </row>
    <row r="6" spans="2:68" s="37" customFormat="1" ht="28.5" customHeight="1" thickBot="1" x14ac:dyDescent="0.25">
      <c r="B6" s="63"/>
      <c r="C6" s="2" t="s">
        <v>7</v>
      </c>
      <c r="D6" s="3" t="s">
        <v>8</v>
      </c>
      <c r="E6" s="4" t="s">
        <v>9</v>
      </c>
      <c r="F6" s="5" t="s">
        <v>10</v>
      </c>
      <c r="G6" s="4" t="s">
        <v>11</v>
      </c>
      <c r="H6" s="4" t="s">
        <v>12</v>
      </c>
      <c r="I6" s="6" t="s">
        <v>13</v>
      </c>
      <c r="J6" s="2" t="s">
        <v>7</v>
      </c>
      <c r="K6" s="3" t="s">
        <v>8</v>
      </c>
      <c r="L6" s="4" t="s">
        <v>9</v>
      </c>
      <c r="M6" s="5" t="s">
        <v>10</v>
      </c>
      <c r="N6" s="4" t="s">
        <v>11</v>
      </c>
      <c r="O6" s="4" t="s">
        <v>12</v>
      </c>
      <c r="P6" s="6" t="s">
        <v>13</v>
      </c>
      <c r="Q6" s="2" t="s">
        <v>7</v>
      </c>
      <c r="R6" s="4" t="s">
        <v>14</v>
      </c>
      <c r="S6" s="3" t="s">
        <v>8</v>
      </c>
      <c r="T6" s="4" t="s">
        <v>14</v>
      </c>
      <c r="U6" s="5" t="s">
        <v>10</v>
      </c>
      <c r="V6" s="4" t="s">
        <v>14</v>
      </c>
      <c r="W6" s="4" t="s">
        <v>12</v>
      </c>
      <c r="X6" s="7" t="s">
        <v>14</v>
      </c>
      <c r="Y6" s="2" t="s">
        <v>7</v>
      </c>
      <c r="Z6" s="3" t="s">
        <v>8</v>
      </c>
      <c r="AA6" s="4" t="s">
        <v>9</v>
      </c>
      <c r="AB6" s="5" t="s">
        <v>10</v>
      </c>
      <c r="AC6" s="4" t="s">
        <v>11</v>
      </c>
      <c r="AD6" s="4" t="s">
        <v>12</v>
      </c>
      <c r="AE6" s="6" t="s">
        <v>13</v>
      </c>
      <c r="AF6" s="2" t="s">
        <v>7</v>
      </c>
      <c r="AG6" s="3" t="s">
        <v>8</v>
      </c>
      <c r="AH6" s="4" t="s">
        <v>9</v>
      </c>
      <c r="AI6" s="5" t="s">
        <v>10</v>
      </c>
      <c r="AJ6" s="4" t="s">
        <v>11</v>
      </c>
      <c r="AK6" s="4" t="s">
        <v>12</v>
      </c>
      <c r="AL6" s="6" t="s">
        <v>13</v>
      </c>
      <c r="AM6" s="2" t="s">
        <v>7</v>
      </c>
      <c r="AN6" s="4" t="s">
        <v>14</v>
      </c>
      <c r="AO6" s="3" t="s">
        <v>8</v>
      </c>
      <c r="AP6" s="4" t="s">
        <v>14</v>
      </c>
      <c r="AQ6" s="5" t="s">
        <v>10</v>
      </c>
      <c r="AR6" s="4" t="s">
        <v>14</v>
      </c>
      <c r="AS6" s="4" t="s">
        <v>12</v>
      </c>
      <c r="AT6" s="7" t="s">
        <v>14</v>
      </c>
      <c r="AU6" s="2" t="s">
        <v>7</v>
      </c>
      <c r="AV6" s="3" t="s">
        <v>8</v>
      </c>
      <c r="AW6" s="4" t="s">
        <v>9</v>
      </c>
      <c r="AX6" s="5" t="s">
        <v>10</v>
      </c>
      <c r="AY6" s="4" t="s">
        <v>11</v>
      </c>
      <c r="AZ6" s="4" t="s">
        <v>12</v>
      </c>
      <c r="BA6" s="6" t="s">
        <v>13</v>
      </c>
      <c r="BB6" s="2" t="s">
        <v>7</v>
      </c>
      <c r="BC6" s="3" t="s">
        <v>8</v>
      </c>
      <c r="BD6" s="4" t="s">
        <v>9</v>
      </c>
      <c r="BE6" s="5" t="s">
        <v>10</v>
      </c>
      <c r="BF6" s="4" t="s">
        <v>11</v>
      </c>
      <c r="BG6" s="4" t="s">
        <v>12</v>
      </c>
      <c r="BH6" s="6" t="s">
        <v>13</v>
      </c>
      <c r="BI6" s="2" t="s">
        <v>7</v>
      </c>
      <c r="BJ6" s="4" t="s">
        <v>14</v>
      </c>
      <c r="BK6" s="3" t="s">
        <v>8</v>
      </c>
      <c r="BL6" s="4" t="s">
        <v>14</v>
      </c>
      <c r="BM6" s="5" t="s">
        <v>10</v>
      </c>
      <c r="BN6" s="4" t="s">
        <v>14</v>
      </c>
      <c r="BO6" s="4" t="s">
        <v>12</v>
      </c>
      <c r="BP6" s="7" t="s">
        <v>14</v>
      </c>
    </row>
    <row r="7" spans="2:68" s="37" customFormat="1" ht="15" customHeight="1" x14ac:dyDescent="0.2">
      <c r="B7" s="40" t="s">
        <v>15</v>
      </c>
      <c r="C7" s="10">
        <v>1879081.5249999999</v>
      </c>
      <c r="D7" s="11">
        <v>370040.23500000004</v>
      </c>
      <c r="E7" s="31">
        <v>19.692612059500721</v>
      </c>
      <c r="F7" s="12">
        <v>495077.70699999999</v>
      </c>
      <c r="G7" s="31">
        <v>26.346792324510776</v>
      </c>
      <c r="H7" s="13">
        <v>865117.94200000004</v>
      </c>
      <c r="I7" s="14">
        <v>46.039404384011497</v>
      </c>
      <c r="J7" s="10">
        <v>1775556</v>
      </c>
      <c r="K7" s="11">
        <v>101851.71400000001</v>
      </c>
      <c r="L7" s="31">
        <v>5.7363278882783764</v>
      </c>
      <c r="M7" s="12">
        <v>1267619.2309999999</v>
      </c>
      <c r="N7" s="31">
        <v>71.392804901675859</v>
      </c>
      <c r="O7" s="13">
        <v>1369470.9450000001</v>
      </c>
      <c r="P7" s="14">
        <v>77.129132789954241</v>
      </c>
      <c r="Q7" s="10">
        <v>-103525.52499999991</v>
      </c>
      <c r="R7" s="49">
        <v>-5.5093684665969942</v>
      </c>
      <c r="S7" s="11">
        <v>-268188.52100000007</v>
      </c>
      <c r="T7" s="49">
        <v>-72.475502832820339</v>
      </c>
      <c r="U7" s="12">
        <v>772541.52399999998</v>
      </c>
      <c r="V7" s="33">
        <v>156.04449828317556</v>
      </c>
      <c r="W7" s="38">
        <v>504353.00300000003</v>
      </c>
      <c r="X7" s="34">
        <v>58.298756564223474</v>
      </c>
      <c r="Y7" s="10">
        <v>37196347.073999994</v>
      </c>
      <c r="Z7" s="11">
        <v>4929905.010160001</v>
      </c>
      <c r="AA7" s="31">
        <v>13.253734299102646</v>
      </c>
      <c r="AB7" s="12">
        <v>13279568.296039997</v>
      </c>
      <c r="AC7" s="31">
        <v>35.701269991972758</v>
      </c>
      <c r="AD7" s="13">
        <v>18209473.306199998</v>
      </c>
      <c r="AE7" s="14">
        <v>48.955004291075404</v>
      </c>
      <c r="AF7" s="10">
        <v>50144216.939000003</v>
      </c>
      <c r="AG7" s="11">
        <v>2147876.11234</v>
      </c>
      <c r="AH7" s="31">
        <v>4.2833974552895553</v>
      </c>
      <c r="AI7" s="12">
        <v>27829163.230599999</v>
      </c>
      <c r="AJ7" s="31">
        <v>55.498250704470934</v>
      </c>
      <c r="AK7" s="13">
        <v>29977039.342939999</v>
      </c>
      <c r="AL7" s="14">
        <v>59.781648159760479</v>
      </c>
      <c r="AM7" s="10">
        <v>12947869.86500001</v>
      </c>
      <c r="AN7" s="49">
        <v>34.809519975821729</v>
      </c>
      <c r="AO7" s="11">
        <v>-2782028.897820001</v>
      </c>
      <c r="AP7" s="49">
        <v>-56.431693756503222</v>
      </c>
      <c r="AQ7" s="12">
        <v>14549594.934560003</v>
      </c>
      <c r="AR7" s="33">
        <v>109.56376450052771</v>
      </c>
      <c r="AS7" s="38">
        <v>11767566.036740001</v>
      </c>
      <c r="AT7" s="34">
        <v>64.623319076084186</v>
      </c>
      <c r="AU7" s="10">
        <v>39075428.598999992</v>
      </c>
      <c r="AV7" s="11">
        <v>5299945.2451600013</v>
      </c>
      <c r="AW7" s="31">
        <v>13.563370729849488</v>
      </c>
      <c r="AX7" s="12">
        <v>13774646.003039997</v>
      </c>
      <c r="AY7" s="31">
        <v>35.25142652790381</v>
      </c>
      <c r="AZ7" s="13">
        <v>19074591.248199999</v>
      </c>
      <c r="BA7" s="14">
        <v>48.814797257753305</v>
      </c>
      <c r="BB7" s="10">
        <v>51919772.939000003</v>
      </c>
      <c r="BC7" s="11">
        <v>2249727.8263400001</v>
      </c>
      <c r="BD7" s="31">
        <v>4.3330848711206462</v>
      </c>
      <c r="BE7" s="12">
        <v>29096782.461599998</v>
      </c>
      <c r="BF7" s="31">
        <v>56.041813772540003</v>
      </c>
      <c r="BG7" s="13">
        <v>31346510.287939999</v>
      </c>
      <c r="BH7" s="14">
        <v>60.374898643660643</v>
      </c>
      <c r="BI7" s="10">
        <v>12844344.340000011</v>
      </c>
      <c r="BJ7" s="49">
        <v>32.870642243777517</v>
      </c>
      <c r="BK7" s="11">
        <v>-3050217.4188200012</v>
      </c>
      <c r="BL7" s="49">
        <v>-57.55186662740546</v>
      </c>
      <c r="BM7" s="12">
        <v>15322136.458560001</v>
      </c>
      <c r="BN7" s="33">
        <v>111.23433919955896</v>
      </c>
      <c r="BO7" s="38">
        <v>12271919.03974</v>
      </c>
      <c r="BP7" s="34">
        <v>64.336471906825565</v>
      </c>
    </row>
    <row r="8" spans="2:68" s="37" customFormat="1" ht="15" customHeight="1" x14ac:dyDescent="0.2">
      <c r="B8" s="40" t="s">
        <v>16</v>
      </c>
      <c r="C8" s="10">
        <v>1554323.8089999999</v>
      </c>
      <c r="D8" s="11">
        <v>512536.51899999991</v>
      </c>
      <c r="E8" s="31">
        <v>32.974886959349149</v>
      </c>
      <c r="F8" s="12">
        <v>209041.24799999996</v>
      </c>
      <c r="G8" s="31">
        <v>13.449015371802748</v>
      </c>
      <c r="H8" s="13">
        <v>721577.76699999988</v>
      </c>
      <c r="I8" s="14">
        <v>46.423902331151893</v>
      </c>
      <c r="J8" s="10">
        <v>1450106.3259999999</v>
      </c>
      <c r="K8" s="11">
        <v>102403.201</v>
      </c>
      <c r="L8" s="31">
        <v>7.0617718965802236</v>
      </c>
      <c r="M8" s="12">
        <v>809376.53200000001</v>
      </c>
      <c r="N8" s="31">
        <v>55.814978356283653</v>
      </c>
      <c r="O8" s="13">
        <v>911779.73300000001</v>
      </c>
      <c r="P8" s="14">
        <v>62.876750252863864</v>
      </c>
      <c r="Q8" s="10">
        <v>-104217.48300000001</v>
      </c>
      <c r="R8" s="49">
        <v>-6.70500460692615</v>
      </c>
      <c r="S8" s="11">
        <v>-410133.31799999991</v>
      </c>
      <c r="T8" s="49">
        <v>-80.020311294149948</v>
      </c>
      <c r="U8" s="12">
        <v>600335.28399999999</v>
      </c>
      <c r="V8" s="33">
        <v>287.1850841609978</v>
      </c>
      <c r="W8" s="33">
        <v>190201.96600000013</v>
      </c>
      <c r="X8" s="14">
        <v>26.359177721172799</v>
      </c>
      <c r="Y8" s="10">
        <v>21132583.191</v>
      </c>
      <c r="Z8" s="11">
        <v>3988856.8456600006</v>
      </c>
      <c r="AA8" s="31">
        <v>18.875386930258415</v>
      </c>
      <c r="AB8" s="12">
        <v>5989970.2906799968</v>
      </c>
      <c r="AC8" s="31">
        <v>28.344714115362013</v>
      </c>
      <c r="AD8" s="13">
        <v>9978827.1363399979</v>
      </c>
      <c r="AE8" s="14">
        <v>47.220101045620424</v>
      </c>
      <c r="AF8" s="10">
        <v>21548782.493999999</v>
      </c>
      <c r="AG8" s="11">
        <v>1284277.987</v>
      </c>
      <c r="AH8" s="31">
        <v>5.9598633350055472</v>
      </c>
      <c r="AI8" s="12">
        <v>13168861.561000001</v>
      </c>
      <c r="AJ8" s="31">
        <v>61.111858939903961</v>
      </c>
      <c r="AK8" s="13">
        <v>14453139.548</v>
      </c>
      <c r="AL8" s="14">
        <v>67.071722274909519</v>
      </c>
      <c r="AM8" s="10">
        <v>416199.30299999937</v>
      </c>
      <c r="AN8" s="49">
        <v>1.9694672404140892</v>
      </c>
      <c r="AO8" s="11">
        <v>-2704578.8586600004</v>
      </c>
      <c r="AP8" s="49">
        <v>-67.803357285249916</v>
      </c>
      <c r="AQ8" s="12">
        <v>7178891.2703200039</v>
      </c>
      <c r="AR8" s="33">
        <v>119.84852882308765</v>
      </c>
      <c r="AS8" s="33">
        <v>4474312.4116600025</v>
      </c>
      <c r="AT8" s="14">
        <v>44.838059127869371</v>
      </c>
      <c r="AU8" s="10">
        <v>22686907</v>
      </c>
      <c r="AV8" s="11">
        <v>4501393.3646600004</v>
      </c>
      <c r="AW8" s="31">
        <v>19.841370904636761</v>
      </c>
      <c r="AX8" s="12">
        <v>6199011.5386799965</v>
      </c>
      <c r="AY8" s="31">
        <v>27.324181029525075</v>
      </c>
      <c r="AZ8" s="13">
        <v>10700404.903339997</v>
      </c>
      <c r="BA8" s="14">
        <v>47.16555193416184</v>
      </c>
      <c r="BB8" s="10">
        <v>22998888.82</v>
      </c>
      <c r="BC8" s="11">
        <v>1386681.1880000001</v>
      </c>
      <c r="BD8" s="31">
        <v>6.0293399339977327</v>
      </c>
      <c r="BE8" s="12">
        <v>13978238.093</v>
      </c>
      <c r="BF8" s="31">
        <v>60.777884542162852</v>
      </c>
      <c r="BG8" s="13">
        <v>15364919.280999999</v>
      </c>
      <c r="BH8" s="14">
        <v>66.807224476160584</v>
      </c>
      <c r="BI8" s="10">
        <v>311981.8200000003</v>
      </c>
      <c r="BJ8" s="49">
        <v>1.3751624229781534</v>
      </c>
      <c r="BK8" s="11">
        <v>-3114712.1766600003</v>
      </c>
      <c r="BL8" s="49">
        <v>-69.19440102954124</v>
      </c>
      <c r="BM8" s="12">
        <v>7779226.5543200038</v>
      </c>
      <c r="BN8" s="33">
        <v>125.49140303707993</v>
      </c>
      <c r="BO8" s="33">
        <v>4664514.3776600026</v>
      </c>
      <c r="BP8" s="14">
        <v>43.591942732971098</v>
      </c>
    </row>
    <row r="9" spans="2:68" s="37" customFormat="1" ht="15" customHeight="1" x14ac:dyDescent="0.2">
      <c r="B9" s="40" t="s">
        <v>17</v>
      </c>
      <c r="C9" s="10">
        <v>1031402.6660000001</v>
      </c>
      <c r="D9" s="11">
        <v>321186.21699999995</v>
      </c>
      <c r="E9" s="31">
        <v>31.140720068683624</v>
      </c>
      <c r="F9" s="12">
        <v>294217.62700000009</v>
      </c>
      <c r="G9" s="31">
        <v>28.525971155478867</v>
      </c>
      <c r="H9" s="13">
        <v>615403.84400000004</v>
      </c>
      <c r="I9" s="14">
        <v>59.666691224162491</v>
      </c>
      <c r="J9" s="10">
        <v>1155507</v>
      </c>
      <c r="K9" s="11">
        <v>43532.159</v>
      </c>
      <c r="L9" s="31">
        <v>3.7673643690605081</v>
      </c>
      <c r="M9" s="12">
        <v>612981.38</v>
      </c>
      <c r="N9" s="31">
        <v>53.048694642265261</v>
      </c>
      <c r="O9" s="13">
        <v>656513.53899999999</v>
      </c>
      <c r="P9" s="14">
        <v>56.816059011325763</v>
      </c>
      <c r="Q9" s="10">
        <v>124104.33399999992</v>
      </c>
      <c r="R9" s="49">
        <v>12.032578360622534</v>
      </c>
      <c r="S9" s="11">
        <v>-277654.05799999996</v>
      </c>
      <c r="T9" s="49">
        <v>-86.446442376448545</v>
      </c>
      <c r="U9" s="12">
        <v>318763.75299999991</v>
      </c>
      <c r="V9" s="33">
        <v>108.34284684105613</v>
      </c>
      <c r="W9" s="33">
        <v>41109.694999999949</v>
      </c>
      <c r="X9" s="14">
        <v>6.6801167072332985</v>
      </c>
      <c r="Y9" s="10">
        <v>30734400.651999999</v>
      </c>
      <c r="Z9" s="11">
        <v>6058614.2939999998</v>
      </c>
      <c r="AA9" s="31">
        <v>19.712810939769355</v>
      </c>
      <c r="AB9" s="12">
        <v>9049908.862999998</v>
      </c>
      <c r="AC9" s="31">
        <v>29.445535527015675</v>
      </c>
      <c r="AD9" s="13">
        <v>15108523.156999998</v>
      </c>
      <c r="AE9" s="14">
        <v>49.158346466785034</v>
      </c>
      <c r="AF9" s="10">
        <v>36993411.288999997</v>
      </c>
      <c r="AG9" s="11">
        <v>1637954.9939999999</v>
      </c>
      <c r="AH9" s="31">
        <v>4.4276938431115873</v>
      </c>
      <c r="AI9" s="12">
        <v>21797340.918599997</v>
      </c>
      <c r="AJ9" s="31">
        <v>58.922224685673811</v>
      </c>
      <c r="AK9" s="13">
        <v>23435295.912599999</v>
      </c>
      <c r="AL9" s="14">
        <v>63.349918528785395</v>
      </c>
      <c r="AM9" s="10">
        <v>6259010.6369999982</v>
      </c>
      <c r="AN9" s="49">
        <v>20.364837134355188</v>
      </c>
      <c r="AO9" s="11">
        <v>-4420659.3</v>
      </c>
      <c r="AP9" s="49">
        <v>-72.964857729561885</v>
      </c>
      <c r="AQ9" s="12">
        <v>12747432.055599999</v>
      </c>
      <c r="AR9" s="33">
        <v>140.85702130898906</v>
      </c>
      <c r="AS9" s="33">
        <v>8326772.7556000017</v>
      </c>
      <c r="AT9" s="14">
        <v>55.113081994000765</v>
      </c>
      <c r="AU9" s="10">
        <v>31765803.318</v>
      </c>
      <c r="AV9" s="11">
        <v>6379800.5109999999</v>
      </c>
      <c r="AW9" s="31">
        <v>20.083863288874877</v>
      </c>
      <c r="AX9" s="12">
        <v>9344126.4899999984</v>
      </c>
      <c r="AY9" s="31">
        <v>29.415678226230078</v>
      </c>
      <c r="AZ9" s="13">
        <v>15723927.000999998</v>
      </c>
      <c r="BA9" s="14">
        <v>49.499541515104958</v>
      </c>
      <c r="BB9" s="10">
        <v>38148918.288999997</v>
      </c>
      <c r="BC9" s="11">
        <v>1681487.1529999999</v>
      </c>
      <c r="BD9" s="31">
        <v>4.4076928741773687</v>
      </c>
      <c r="BE9" s="12">
        <v>22410322.298599999</v>
      </c>
      <c r="BF9" s="31">
        <v>58.744319114971802</v>
      </c>
      <c r="BG9" s="13">
        <v>24091809.4516</v>
      </c>
      <c r="BH9" s="14">
        <v>63.152011989149173</v>
      </c>
      <c r="BI9" s="10">
        <v>6383114.9709999971</v>
      </c>
      <c r="BJ9" s="49">
        <v>20.094297339501008</v>
      </c>
      <c r="BK9" s="11">
        <v>-4698313.358</v>
      </c>
      <c r="BL9" s="49">
        <v>-73.643577881458938</v>
      </c>
      <c r="BM9" s="12">
        <v>13066195.808600001</v>
      </c>
      <c r="BN9" s="33">
        <v>139.83325057278847</v>
      </c>
      <c r="BO9" s="33">
        <v>8367882.450600002</v>
      </c>
      <c r="BP9" s="14">
        <v>53.217510168215789</v>
      </c>
    </row>
    <row r="10" spans="2:68" s="37" customFormat="1" ht="15" customHeight="1" x14ac:dyDescent="0.2">
      <c r="B10" s="40" t="s">
        <v>18</v>
      </c>
      <c r="C10" s="10">
        <v>1421818.6800000002</v>
      </c>
      <c r="D10" s="11">
        <v>351139.22399999993</v>
      </c>
      <c r="E10" s="31">
        <v>24.6964840833291</v>
      </c>
      <c r="F10" s="12">
        <v>381887.64300000016</v>
      </c>
      <c r="G10" s="31">
        <v>26.859095915099395</v>
      </c>
      <c r="H10" s="13">
        <v>733026.86700000009</v>
      </c>
      <c r="I10" s="14">
        <v>51.555579998428492</v>
      </c>
      <c r="J10" s="10">
        <v>2083764.952</v>
      </c>
      <c r="K10" s="11">
        <v>38016.690999999999</v>
      </c>
      <c r="L10" s="31">
        <v>1.8244231895498355</v>
      </c>
      <c r="M10" s="12">
        <v>780272.95499999996</v>
      </c>
      <c r="N10" s="31">
        <v>37.445344027458241</v>
      </c>
      <c r="O10" s="13">
        <v>818289.64599999995</v>
      </c>
      <c r="P10" s="14">
        <v>39.269767217008074</v>
      </c>
      <c r="Q10" s="10">
        <v>661946.27199999988</v>
      </c>
      <c r="R10" s="49">
        <v>46.556307165692871</v>
      </c>
      <c r="S10" s="11">
        <v>-313122.53299999994</v>
      </c>
      <c r="T10" s="49">
        <v>-89.173328297837784</v>
      </c>
      <c r="U10" s="12">
        <v>398385.3119999998</v>
      </c>
      <c r="V10" s="33">
        <v>104.32003216192037</v>
      </c>
      <c r="W10" s="33">
        <v>85262.778999999864</v>
      </c>
      <c r="X10" s="14">
        <v>11.63160353848256</v>
      </c>
      <c r="Y10" s="10">
        <v>63471323.488000005</v>
      </c>
      <c r="Z10" s="11">
        <v>10070452.911870001</v>
      </c>
      <c r="AA10" s="31">
        <v>15.866146093162744</v>
      </c>
      <c r="AB10" s="12">
        <v>10998614.170129998</v>
      </c>
      <c r="AC10" s="31">
        <v>17.328477752964162</v>
      </c>
      <c r="AD10" s="13">
        <v>21069067.081999999</v>
      </c>
      <c r="AE10" s="14">
        <v>33.194623846126909</v>
      </c>
      <c r="AF10" s="10">
        <v>90730517.120000005</v>
      </c>
      <c r="AG10" s="11">
        <v>3701370.3080000002</v>
      </c>
      <c r="AH10" s="31">
        <v>4.079520789134901</v>
      </c>
      <c r="AI10" s="12">
        <v>57089191.148000002</v>
      </c>
      <c r="AJ10" s="31">
        <v>62.92170810896399</v>
      </c>
      <c r="AK10" s="13">
        <v>60790561.456</v>
      </c>
      <c r="AL10" s="14">
        <v>67.001228898098887</v>
      </c>
      <c r="AM10" s="10">
        <v>27259193.631999999</v>
      </c>
      <c r="AN10" s="49">
        <v>42.947258910007868</v>
      </c>
      <c r="AO10" s="11">
        <v>-6369082.6038700007</v>
      </c>
      <c r="AP10" s="49">
        <v>-63.245244872380958</v>
      </c>
      <c r="AQ10" s="12">
        <v>46090576.977870002</v>
      </c>
      <c r="AR10" s="33">
        <v>419.05804008511041</v>
      </c>
      <c r="AS10" s="33">
        <v>39721494.373999998</v>
      </c>
      <c r="AT10" s="14">
        <v>188.52991553639023</v>
      </c>
      <c r="AU10" s="10">
        <v>64893142.168000005</v>
      </c>
      <c r="AV10" s="11">
        <v>10421592.13587</v>
      </c>
      <c r="AW10" s="31">
        <v>16.059620150446463</v>
      </c>
      <c r="AX10" s="12">
        <v>11380501.813129997</v>
      </c>
      <c r="AY10" s="31">
        <v>17.537295056028171</v>
      </c>
      <c r="AZ10" s="13">
        <v>21802093.948999997</v>
      </c>
      <c r="BA10" s="14">
        <v>33.596915206474634</v>
      </c>
      <c r="BB10" s="10">
        <v>92814282.071999997</v>
      </c>
      <c r="BC10" s="11">
        <v>3739386.9989999998</v>
      </c>
      <c r="BD10" s="31">
        <v>4.028891799323727</v>
      </c>
      <c r="BE10" s="12">
        <v>57869464.103</v>
      </c>
      <c r="BF10" s="31">
        <v>62.349740590686451</v>
      </c>
      <c r="BG10" s="13">
        <v>61608851.101999998</v>
      </c>
      <c r="BH10" s="14">
        <v>66.378632390010168</v>
      </c>
      <c r="BI10" s="10">
        <v>27921139.903999992</v>
      </c>
      <c r="BJ10" s="49">
        <v>43.026333709832926</v>
      </c>
      <c r="BK10" s="11">
        <v>-6682205.1368700005</v>
      </c>
      <c r="BL10" s="49">
        <v>-64.118851033044834</v>
      </c>
      <c r="BM10" s="12">
        <v>46488962.289870001</v>
      </c>
      <c r="BN10" s="33">
        <v>408.49659402746556</v>
      </c>
      <c r="BO10" s="33">
        <v>39806757.152999997</v>
      </c>
      <c r="BP10" s="14">
        <v>182.58226593334089</v>
      </c>
    </row>
    <row r="11" spans="2:68" s="37" customFormat="1" ht="15" customHeight="1" x14ac:dyDescent="0.2">
      <c r="B11" s="40" t="s">
        <v>19</v>
      </c>
      <c r="C11" s="10">
        <v>1440931.503</v>
      </c>
      <c r="D11" s="11">
        <v>594364.74499999988</v>
      </c>
      <c r="E11" s="31">
        <v>41.248646709613915</v>
      </c>
      <c r="F11" s="12">
        <v>355804.00000000023</v>
      </c>
      <c r="G11" s="31">
        <v>24.692638009455763</v>
      </c>
      <c r="H11" s="13">
        <v>950168.74500000011</v>
      </c>
      <c r="I11" s="14">
        <v>65.941284719069685</v>
      </c>
      <c r="J11" s="10">
        <v>2205789</v>
      </c>
      <c r="K11" s="11">
        <v>70975.301999999996</v>
      </c>
      <c r="L11" s="31">
        <v>3.2176831963528696</v>
      </c>
      <c r="M11" s="12">
        <v>1363027.9939999999</v>
      </c>
      <c r="N11" s="31">
        <v>61.793217483630571</v>
      </c>
      <c r="O11" s="13">
        <v>1434003.2960000001</v>
      </c>
      <c r="P11" s="14">
        <v>65.010900679983436</v>
      </c>
      <c r="Q11" s="10">
        <v>764857.49699999997</v>
      </c>
      <c r="R11" s="49">
        <v>53.080767226448785</v>
      </c>
      <c r="S11" s="11">
        <v>-523389.44299999985</v>
      </c>
      <c r="T11" s="49">
        <v>-88.05862854466578</v>
      </c>
      <c r="U11" s="12">
        <v>1007223.9939999997</v>
      </c>
      <c r="V11" s="33">
        <v>283.08394340704405</v>
      </c>
      <c r="W11" s="33">
        <v>483834.55099999998</v>
      </c>
      <c r="X11" s="14">
        <v>50.920907843585184</v>
      </c>
      <c r="Y11" s="10">
        <v>58537277.328999996</v>
      </c>
      <c r="Z11" s="11">
        <v>13688604.353</v>
      </c>
      <c r="AA11" s="31">
        <v>23.384422674914056</v>
      </c>
      <c r="AB11" s="12">
        <v>17938289.27</v>
      </c>
      <c r="AC11" s="31">
        <v>30.644215256511732</v>
      </c>
      <c r="AD11" s="13">
        <v>31626893.623</v>
      </c>
      <c r="AE11" s="14">
        <v>54.028637931425784</v>
      </c>
      <c r="AF11" s="10">
        <v>83007043.297000006</v>
      </c>
      <c r="AG11" s="11">
        <v>3695653.068</v>
      </c>
      <c r="AH11" s="31">
        <v>4.4522162472128031</v>
      </c>
      <c r="AI11" s="12">
        <v>46149879.392999999</v>
      </c>
      <c r="AJ11" s="31">
        <v>55.597546376727678</v>
      </c>
      <c r="AK11" s="13">
        <v>49845532.461000003</v>
      </c>
      <c r="AL11" s="14">
        <v>60.049762623940481</v>
      </c>
      <c r="AM11" s="10">
        <v>24469765.96800001</v>
      </c>
      <c r="AN11" s="49">
        <v>41.802022718739302</v>
      </c>
      <c r="AO11" s="11">
        <v>-9992951.2850000001</v>
      </c>
      <c r="AP11" s="49">
        <v>-73.001973227533171</v>
      </c>
      <c r="AQ11" s="12">
        <v>28211590.123</v>
      </c>
      <c r="AR11" s="33">
        <v>157.27023741433956</v>
      </c>
      <c r="AS11" s="33">
        <v>18218638.838000003</v>
      </c>
      <c r="AT11" s="14">
        <v>57.604894920033743</v>
      </c>
      <c r="AU11" s="10">
        <v>62612691.999999993</v>
      </c>
      <c r="AV11" s="11">
        <v>14282969.097999999</v>
      </c>
      <c r="AW11" s="31">
        <v>22.811619564288979</v>
      </c>
      <c r="AX11" s="12">
        <v>18294093.270000003</v>
      </c>
      <c r="AY11" s="31">
        <v>29.217867313547234</v>
      </c>
      <c r="AZ11" s="13">
        <v>32577062.368000001</v>
      </c>
      <c r="BA11" s="14">
        <v>52.02948687783622</v>
      </c>
      <c r="BB11" s="10">
        <v>85212832.297000006</v>
      </c>
      <c r="BC11" s="11">
        <v>3766628.37</v>
      </c>
      <c r="BD11" s="31">
        <v>4.4202595647470426</v>
      </c>
      <c r="BE11" s="12">
        <v>47512907.387000002</v>
      </c>
      <c r="BF11" s="31">
        <v>55.757925310355795</v>
      </c>
      <c r="BG11" s="13">
        <v>51279535.756999999</v>
      </c>
      <c r="BH11" s="14">
        <v>60.178184875102836</v>
      </c>
      <c r="BI11" s="10">
        <v>22600140.297000013</v>
      </c>
      <c r="BJ11" s="49">
        <v>36.095142334720279</v>
      </c>
      <c r="BK11" s="11">
        <v>-10516340.728</v>
      </c>
      <c r="BL11" s="49">
        <v>-73.628533786245967</v>
      </c>
      <c r="BM11" s="12">
        <v>29218814.116999999</v>
      </c>
      <c r="BN11" s="33">
        <v>159.71720317461785</v>
      </c>
      <c r="BO11" s="33">
        <v>18702473.388999999</v>
      </c>
      <c r="BP11" s="14">
        <v>57.409944388881364</v>
      </c>
    </row>
    <row r="12" spans="2:68" s="37" customFormat="1" ht="15" customHeight="1" x14ac:dyDescent="0.2">
      <c r="B12" s="40" t="s">
        <v>20</v>
      </c>
      <c r="C12" s="10">
        <v>908071.74</v>
      </c>
      <c r="D12" s="11">
        <v>234629.03800000006</v>
      </c>
      <c r="E12" s="31">
        <v>25.838160980541037</v>
      </c>
      <c r="F12" s="12">
        <v>309141.91800000006</v>
      </c>
      <c r="G12" s="31">
        <v>34.043776981761383</v>
      </c>
      <c r="H12" s="13">
        <v>543770.95600000012</v>
      </c>
      <c r="I12" s="14">
        <v>59.881937962302423</v>
      </c>
      <c r="J12" s="10">
        <v>1654538.8430000001</v>
      </c>
      <c r="K12" s="11">
        <v>22509.65</v>
      </c>
      <c r="L12" s="31">
        <v>1.3604787881066387</v>
      </c>
      <c r="M12" s="12">
        <v>1150346.3940000001</v>
      </c>
      <c r="N12" s="31">
        <v>69.526708234555485</v>
      </c>
      <c r="O12" s="13">
        <v>1172856.044</v>
      </c>
      <c r="P12" s="14">
        <v>70.887187022662118</v>
      </c>
      <c r="Q12" s="10">
        <v>746467.10300000012</v>
      </c>
      <c r="R12" s="49">
        <v>82.203538566237071</v>
      </c>
      <c r="S12" s="11">
        <v>-212119.38800000006</v>
      </c>
      <c r="T12" s="49">
        <v>-90.406281254922931</v>
      </c>
      <c r="U12" s="12">
        <v>841204.47600000002</v>
      </c>
      <c r="V12" s="33">
        <v>272.10948338620318</v>
      </c>
      <c r="W12" s="33">
        <v>629085.08799999987</v>
      </c>
      <c r="X12" s="14">
        <v>115.68935064637762</v>
      </c>
      <c r="Y12" s="10">
        <v>36999374.417000003</v>
      </c>
      <c r="Z12" s="11">
        <v>8352429.6797399996</v>
      </c>
      <c r="AA12" s="31">
        <v>22.574515951551689</v>
      </c>
      <c r="AB12" s="12">
        <v>9984825.034260001</v>
      </c>
      <c r="AC12" s="31">
        <v>26.986469883859172</v>
      </c>
      <c r="AD12" s="13">
        <v>18337254.714000002</v>
      </c>
      <c r="AE12" s="14">
        <v>49.560985835410861</v>
      </c>
      <c r="AF12" s="10">
        <v>48339677.339000002</v>
      </c>
      <c r="AG12" s="11">
        <v>631484.11399999994</v>
      </c>
      <c r="AH12" s="31">
        <v>1.3063473915464565</v>
      </c>
      <c r="AI12" s="12">
        <v>32820717.745999999</v>
      </c>
      <c r="AJ12" s="31">
        <v>67.896021555610488</v>
      </c>
      <c r="AK12" s="13">
        <v>33452201.859999999</v>
      </c>
      <c r="AL12" s="14">
        <v>69.202368947156941</v>
      </c>
      <c r="AM12" s="10">
        <v>11340302.921999998</v>
      </c>
      <c r="AN12" s="49">
        <v>30.649985575943955</v>
      </c>
      <c r="AO12" s="11">
        <v>-7720945.5657399995</v>
      </c>
      <c r="AP12" s="49">
        <v>-92.439515946698066</v>
      </c>
      <c r="AQ12" s="12">
        <v>22835892.711739998</v>
      </c>
      <c r="AR12" s="33">
        <v>228.70598767014266</v>
      </c>
      <c r="AS12" s="33">
        <v>15114947.145999998</v>
      </c>
      <c r="AT12" s="14">
        <v>82.427535537585911</v>
      </c>
      <c r="AU12" s="10">
        <v>38110874.417000003</v>
      </c>
      <c r="AV12" s="11">
        <v>8587058.7177399993</v>
      </c>
      <c r="AW12" s="31">
        <v>22.531780886952298</v>
      </c>
      <c r="AX12" s="12">
        <v>10293966.952260002</v>
      </c>
      <c r="AY12" s="31">
        <v>27.01057666540499</v>
      </c>
      <c r="AZ12" s="13">
        <v>18881025.670000002</v>
      </c>
      <c r="BA12" s="14">
        <v>49.542357552357288</v>
      </c>
      <c r="BB12" s="10">
        <v>49994216.181999996</v>
      </c>
      <c r="BC12" s="11">
        <v>653993.76399999997</v>
      </c>
      <c r="BD12" s="31">
        <v>1.3081388487403969</v>
      </c>
      <c r="BE12" s="12">
        <v>33971064.140000001</v>
      </c>
      <c r="BF12" s="31">
        <v>67.949988487330259</v>
      </c>
      <c r="BG12" s="13">
        <v>34625057.903999999</v>
      </c>
      <c r="BH12" s="14">
        <v>69.258127336070658</v>
      </c>
      <c r="BI12" s="10">
        <v>11883341.764999993</v>
      </c>
      <c r="BJ12" s="49">
        <v>31.180973794973397</v>
      </c>
      <c r="BK12" s="11">
        <v>-7933064.9537399989</v>
      </c>
      <c r="BL12" s="49">
        <v>-92.383960730943699</v>
      </c>
      <c r="BM12" s="12">
        <v>23677097.187739998</v>
      </c>
      <c r="BN12" s="33">
        <v>230.00945405737659</v>
      </c>
      <c r="BO12" s="33">
        <v>15744032.233999997</v>
      </c>
      <c r="BP12" s="14">
        <v>83.385471261848011</v>
      </c>
    </row>
    <row r="13" spans="2:68" s="37" customFormat="1" ht="15" customHeight="1" x14ac:dyDescent="0.2">
      <c r="B13" s="40" t="s">
        <v>21</v>
      </c>
      <c r="C13" s="10">
        <v>675541.76500000001</v>
      </c>
      <c r="D13" s="11">
        <v>175515.864</v>
      </c>
      <c r="E13" s="31">
        <v>25.981497087748529</v>
      </c>
      <c r="F13" s="12">
        <v>243808.95799999993</v>
      </c>
      <c r="G13" s="31">
        <v>36.090878555821035</v>
      </c>
      <c r="H13" s="13">
        <v>419324.82199999993</v>
      </c>
      <c r="I13" s="14">
        <v>62.072375643569558</v>
      </c>
      <c r="J13" s="10">
        <v>917456.12600000005</v>
      </c>
      <c r="K13" s="11">
        <v>37201.588000000003</v>
      </c>
      <c r="L13" s="31">
        <v>4.0548628916125411</v>
      </c>
      <c r="M13" s="12">
        <v>508743.41100000002</v>
      </c>
      <c r="N13" s="31">
        <v>55.451524774057695</v>
      </c>
      <c r="O13" s="13">
        <v>545944.99899999995</v>
      </c>
      <c r="P13" s="14">
        <v>59.506387665670232</v>
      </c>
      <c r="Q13" s="10">
        <v>241914.36100000003</v>
      </c>
      <c r="R13" s="49">
        <v>35.810422616875513</v>
      </c>
      <c r="S13" s="11">
        <v>-138314.27600000001</v>
      </c>
      <c r="T13" s="49">
        <v>-78.804429894724507</v>
      </c>
      <c r="U13" s="12">
        <v>264934.4530000001</v>
      </c>
      <c r="V13" s="33">
        <v>108.66477391696172</v>
      </c>
      <c r="W13" s="33">
        <v>126620.17700000003</v>
      </c>
      <c r="X13" s="14">
        <v>30.1962036008448</v>
      </c>
      <c r="Y13" s="10">
        <v>79617332</v>
      </c>
      <c r="Z13" s="11">
        <v>13560689.060999999</v>
      </c>
      <c r="AA13" s="31">
        <v>17.03233293599941</v>
      </c>
      <c r="AB13" s="12">
        <v>27898727.759000011</v>
      </c>
      <c r="AC13" s="31">
        <v>35.041023176963542</v>
      </c>
      <c r="AD13" s="13">
        <v>41459416.820000008</v>
      </c>
      <c r="AE13" s="14">
        <v>52.073356112962955</v>
      </c>
      <c r="AF13" s="10">
        <v>98724497.509000003</v>
      </c>
      <c r="AG13" s="11">
        <v>8239070.2800000003</v>
      </c>
      <c r="AH13" s="31">
        <v>8.3455175644210335</v>
      </c>
      <c r="AI13" s="12">
        <v>67462170.613999993</v>
      </c>
      <c r="AJ13" s="31">
        <v>68.333769546763165</v>
      </c>
      <c r="AK13" s="13">
        <v>75701240.893999994</v>
      </c>
      <c r="AL13" s="14">
        <v>76.679287111184195</v>
      </c>
      <c r="AM13" s="10">
        <v>19107165.509000003</v>
      </c>
      <c r="AN13" s="49">
        <v>23.998751313344691</v>
      </c>
      <c r="AO13" s="11">
        <v>-5321618.7809999986</v>
      </c>
      <c r="AP13" s="49">
        <v>-39.242982101143824</v>
      </c>
      <c r="AQ13" s="12">
        <v>39563442.854999982</v>
      </c>
      <c r="AR13" s="33">
        <v>141.81092126051155</v>
      </c>
      <c r="AS13" s="33">
        <v>34241824.073999986</v>
      </c>
      <c r="AT13" s="14">
        <v>82.591186032992496</v>
      </c>
      <c r="AU13" s="10">
        <v>80292873.765000001</v>
      </c>
      <c r="AV13" s="11">
        <v>13736204.924999999</v>
      </c>
      <c r="AW13" s="31">
        <v>17.107626469072361</v>
      </c>
      <c r="AX13" s="12">
        <v>28142536.717000008</v>
      </c>
      <c r="AY13" s="31">
        <v>35.049856104748685</v>
      </c>
      <c r="AZ13" s="13">
        <v>41878741.642000005</v>
      </c>
      <c r="BA13" s="14">
        <v>52.157482573821042</v>
      </c>
      <c r="BB13" s="10">
        <v>99641953.635000005</v>
      </c>
      <c r="BC13" s="11">
        <v>8276271.8679999998</v>
      </c>
      <c r="BD13" s="31">
        <v>8.3060112393188721</v>
      </c>
      <c r="BE13" s="12">
        <v>67970914.025000006</v>
      </c>
      <c r="BF13" s="31">
        <v>68.215155911118842</v>
      </c>
      <c r="BG13" s="13">
        <v>76247185.893000007</v>
      </c>
      <c r="BH13" s="14">
        <v>76.521167150437719</v>
      </c>
      <c r="BI13" s="10">
        <v>19349079.870000005</v>
      </c>
      <c r="BJ13" s="49">
        <v>24.098128467329001</v>
      </c>
      <c r="BK13" s="11">
        <v>-5459933.0569999991</v>
      </c>
      <c r="BL13" s="49">
        <v>-39.748482836499321</v>
      </c>
      <c r="BM13" s="12">
        <v>39828377.307999998</v>
      </c>
      <c r="BN13" s="33">
        <v>141.52376421682325</v>
      </c>
      <c r="BO13" s="33">
        <v>34368444.251000002</v>
      </c>
      <c r="BP13" s="14">
        <v>82.066563854277902</v>
      </c>
    </row>
    <row r="14" spans="2:68" s="37" customFormat="1" ht="15" customHeight="1" x14ac:dyDescent="0.2">
      <c r="B14" s="40" t="s">
        <v>22</v>
      </c>
      <c r="C14" s="10">
        <v>2867626.4079999998</v>
      </c>
      <c r="D14" s="11">
        <v>393878.81180000014</v>
      </c>
      <c r="E14" s="31">
        <v>13.735360042060268</v>
      </c>
      <c r="F14" s="12">
        <v>652619.97319999989</v>
      </c>
      <c r="G14" s="31">
        <v>22.758193723538898</v>
      </c>
      <c r="H14" s="13">
        <v>1046498.785</v>
      </c>
      <c r="I14" s="14">
        <v>36.493553765599167</v>
      </c>
      <c r="J14" s="10">
        <v>2235182.6310000001</v>
      </c>
      <c r="K14" s="11">
        <v>104528.314</v>
      </c>
      <c r="L14" s="31">
        <v>4.6764999222115016</v>
      </c>
      <c r="M14" s="12">
        <v>1459643.37228</v>
      </c>
      <c r="N14" s="31">
        <v>65.303092106928602</v>
      </c>
      <c r="O14" s="13">
        <v>1564171.68628</v>
      </c>
      <c r="P14" s="14">
        <v>69.979592029140107</v>
      </c>
      <c r="Q14" s="10">
        <v>-632443.77699999977</v>
      </c>
      <c r="R14" s="49">
        <v>-22.054608481621983</v>
      </c>
      <c r="S14" s="11">
        <v>-289350.49780000013</v>
      </c>
      <c r="T14" s="49">
        <v>-73.461808335840018</v>
      </c>
      <c r="U14" s="12">
        <v>807023.39908000012</v>
      </c>
      <c r="V14" s="33">
        <v>123.65901017753286</v>
      </c>
      <c r="W14" s="33">
        <v>517672.90127999999</v>
      </c>
      <c r="X14" s="14">
        <v>49.46712874396696</v>
      </c>
      <c r="Y14" s="10">
        <v>78505440.582000002</v>
      </c>
      <c r="Z14" s="11">
        <v>11620940.60832</v>
      </c>
      <c r="AA14" s="31">
        <v>14.802720069040015</v>
      </c>
      <c r="AB14" s="12">
        <v>27026327.575680003</v>
      </c>
      <c r="AC14" s="31">
        <v>34.426056812521978</v>
      </c>
      <c r="AD14" s="13">
        <v>38647268.184</v>
      </c>
      <c r="AE14" s="14">
        <v>49.228776881561984</v>
      </c>
      <c r="AF14" s="10">
        <v>166144960.10699999</v>
      </c>
      <c r="AG14" s="11">
        <v>2345154.963</v>
      </c>
      <c r="AH14" s="31">
        <v>1.411511346170045</v>
      </c>
      <c r="AI14" s="12">
        <v>82622892.477720007</v>
      </c>
      <c r="AJ14" s="31">
        <v>49.729400413054684</v>
      </c>
      <c r="AK14" s="13">
        <v>84968047.440720007</v>
      </c>
      <c r="AL14" s="14">
        <v>51.140911759224728</v>
      </c>
      <c r="AM14" s="10">
        <v>87639519.524999991</v>
      </c>
      <c r="AN14" s="49">
        <v>111.63496297235518</v>
      </c>
      <c r="AO14" s="11">
        <v>-9275785.6453200001</v>
      </c>
      <c r="AP14" s="49">
        <v>-79.819577071747631</v>
      </c>
      <c r="AQ14" s="12">
        <v>55596564.902040005</v>
      </c>
      <c r="AR14" s="33">
        <v>205.7126139182495</v>
      </c>
      <c r="AS14" s="33">
        <v>46320779.256720006</v>
      </c>
      <c r="AT14" s="14">
        <v>119.85524833524157</v>
      </c>
      <c r="AU14" s="10">
        <v>85560000.000000015</v>
      </c>
      <c r="AV14" s="11">
        <v>12014819.420119999</v>
      </c>
      <c r="AW14" s="31">
        <v>14.042565942169235</v>
      </c>
      <c r="AX14" s="12">
        <v>27678947.548879996</v>
      </c>
      <c r="AY14" s="31">
        <v>32.350336078634868</v>
      </c>
      <c r="AZ14" s="13">
        <v>39693766.968999997</v>
      </c>
      <c r="BA14" s="14">
        <v>46.392902020804101</v>
      </c>
      <c r="BB14" s="10">
        <v>168380142.73800001</v>
      </c>
      <c r="BC14" s="11">
        <v>2449683.2769999998</v>
      </c>
      <c r="BD14" s="31">
        <v>1.4548528330990398</v>
      </c>
      <c r="BE14" s="12">
        <v>84082535.849999994</v>
      </c>
      <c r="BF14" s="31">
        <v>49.936135272692269</v>
      </c>
      <c r="BG14" s="13">
        <v>86532219.127000004</v>
      </c>
      <c r="BH14" s="14">
        <v>51.390988105791301</v>
      </c>
      <c r="BI14" s="10">
        <v>82820142.737999991</v>
      </c>
      <c r="BJ14" s="49">
        <v>96.797735785413721</v>
      </c>
      <c r="BK14" s="11">
        <v>-9565136.1431199983</v>
      </c>
      <c r="BL14" s="49">
        <v>-79.611151933771353</v>
      </c>
      <c r="BM14" s="12">
        <v>56403588.301119998</v>
      </c>
      <c r="BN14" s="33">
        <v>203.7779370097557</v>
      </c>
      <c r="BO14" s="33">
        <v>46838452.158000007</v>
      </c>
      <c r="BP14" s="14">
        <v>117.99951411661145</v>
      </c>
    </row>
    <row r="15" spans="2:68" s="37" customFormat="1" ht="15" customHeight="1" x14ac:dyDescent="0.2">
      <c r="B15" s="40" t="s">
        <v>23</v>
      </c>
      <c r="C15" s="10">
        <v>1034262.7859999998</v>
      </c>
      <c r="D15" s="11">
        <v>259489.26599999995</v>
      </c>
      <c r="E15" s="31">
        <v>25.089297373211298</v>
      </c>
      <c r="F15" s="12">
        <v>344366.3690000003</v>
      </c>
      <c r="G15" s="31">
        <v>33.295829035078548</v>
      </c>
      <c r="H15" s="13">
        <v>603855.63500000024</v>
      </c>
      <c r="I15" s="14">
        <v>58.385126408289842</v>
      </c>
      <c r="J15" s="10">
        <v>3224480.9040000001</v>
      </c>
      <c r="K15" s="11">
        <v>172749.56899999999</v>
      </c>
      <c r="L15" s="31">
        <v>5.3574381161849178</v>
      </c>
      <c r="M15" s="12">
        <v>1546642.57</v>
      </c>
      <c r="N15" s="31">
        <v>47.96562969504253</v>
      </c>
      <c r="O15" s="13">
        <v>1719392.139</v>
      </c>
      <c r="P15" s="14">
        <v>53.323067811227453</v>
      </c>
      <c r="Q15" s="10">
        <v>2190218.1180000002</v>
      </c>
      <c r="R15" s="49">
        <v>211.76611472898924</v>
      </c>
      <c r="S15" s="11">
        <v>-86739.696999999956</v>
      </c>
      <c r="T15" s="49">
        <v>-33.427084802806441</v>
      </c>
      <c r="U15" s="12">
        <v>1202276.2009999999</v>
      </c>
      <c r="V15" s="33">
        <v>349.12706617991461</v>
      </c>
      <c r="W15" s="33">
        <v>1115536.5039999997</v>
      </c>
      <c r="X15" s="14">
        <v>184.7356287401374</v>
      </c>
      <c r="Y15" s="10">
        <v>31593853.222999997</v>
      </c>
      <c r="Z15" s="11">
        <v>5059336.3010000009</v>
      </c>
      <c r="AA15" s="31">
        <v>16.013672866331024</v>
      </c>
      <c r="AB15" s="12">
        <v>12888760.499</v>
      </c>
      <c r="AC15" s="31">
        <v>40.795152170983421</v>
      </c>
      <c r="AD15" s="13">
        <v>17948096.800000001</v>
      </c>
      <c r="AE15" s="14">
        <v>56.808825037314449</v>
      </c>
      <c r="AF15" s="10">
        <v>42520891.897</v>
      </c>
      <c r="AG15" s="11">
        <v>902357.61699999997</v>
      </c>
      <c r="AH15" s="31">
        <v>2.1221511984880652</v>
      </c>
      <c r="AI15" s="12">
        <v>28881875.022999998</v>
      </c>
      <c r="AJ15" s="31">
        <v>67.923963337743913</v>
      </c>
      <c r="AK15" s="13">
        <v>29784232.640000001</v>
      </c>
      <c r="AL15" s="14">
        <v>70.046114536231968</v>
      </c>
      <c r="AM15" s="10">
        <v>10927038.674000002</v>
      </c>
      <c r="AN15" s="49">
        <v>34.585963911629591</v>
      </c>
      <c r="AO15" s="11">
        <v>-4156978.6840000008</v>
      </c>
      <c r="AP15" s="49">
        <v>-82.164506106825812</v>
      </c>
      <c r="AQ15" s="12">
        <v>15993114.523999998</v>
      </c>
      <c r="AR15" s="33">
        <v>124.08574529134013</v>
      </c>
      <c r="AS15" s="33">
        <v>11836135.84</v>
      </c>
      <c r="AT15" s="14">
        <v>65.946467594268825</v>
      </c>
      <c r="AU15" s="10">
        <v>34976503.999999993</v>
      </c>
      <c r="AV15" s="11">
        <v>5318825.5670000007</v>
      </c>
      <c r="AW15" s="31">
        <v>15.206853054839334</v>
      </c>
      <c r="AX15" s="12">
        <v>13233126.868000001</v>
      </c>
      <c r="AY15" s="31">
        <v>37.834332636560831</v>
      </c>
      <c r="AZ15" s="13">
        <v>18551952.435000002</v>
      </c>
      <c r="BA15" s="14">
        <v>53.041185691400159</v>
      </c>
      <c r="BB15" s="10">
        <v>45745372.800999999</v>
      </c>
      <c r="BC15" s="11">
        <v>1075107.186</v>
      </c>
      <c r="BD15" s="31">
        <v>2.350198763658339</v>
      </c>
      <c r="BE15" s="12">
        <v>30428517.592999998</v>
      </c>
      <c r="BF15" s="31">
        <v>66.517148576685841</v>
      </c>
      <c r="BG15" s="13">
        <v>31503624.778999999</v>
      </c>
      <c r="BH15" s="14">
        <v>68.867347340344182</v>
      </c>
      <c r="BI15" s="10">
        <v>10768868.801000006</v>
      </c>
      <c r="BJ15" s="49">
        <v>30.788865579590258</v>
      </c>
      <c r="BK15" s="11">
        <v>-4243718.381000001</v>
      </c>
      <c r="BL15" s="49">
        <v>-79.786756071295699</v>
      </c>
      <c r="BM15" s="12">
        <v>17195390.724999998</v>
      </c>
      <c r="BN15" s="33">
        <v>129.94200763374707</v>
      </c>
      <c r="BO15" s="33">
        <v>12951672.343999997</v>
      </c>
      <c r="BP15" s="14">
        <v>69.812988090490407</v>
      </c>
    </row>
    <row r="16" spans="2:68" s="37" customFormat="1" ht="15" customHeight="1" x14ac:dyDescent="0.2">
      <c r="B16" s="40" t="s">
        <v>24</v>
      </c>
      <c r="C16" s="10">
        <v>1471658.0049999999</v>
      </c>
      <c r="D16" s="11">
        <v>434195.73499999999</v>
      </c>
      <c r="E16" s="31">
        <v>29.503847600788202</v>
      </c>
      <c r="F16" s="12">
        <v>391810.96200000017</v>
      </c>
      <c r="G16" s="31">
        <v>26.623778124320413</v>
      </c>
      <c r="H16" s="13">
        <v>826006.69700000016</v>
      </c>
      <c r="I16" s="14">
        <v>56.127625725108608</v>
      </c>
      <c r="J16" s="10">
        <v>3095869.2910000002</v>
      </c>
      <c r="K16" s="11">
        <v>32452.207999999999</v>
      </c>
      <c r="L16" s="31">
        <v>1.0482421882067761</v>
      </c>
      <c r="M16" s="12">
        <v>2295202.122</v>
      </c>
      <c r="N16" s="31">
        <v>74.137565454471257</v>
      </c>
      <c r="O16" s="13">
        <v>2327654.33</v>
      </c>
      <c r="P16" s="14">
        <v>75.185807642678029</v>
      </c>
      <c r="Q16" s="10">
        <v>1624211.2860000003</v>
      </c>
      <c r="R16" s="49">
        <v>110.36608236979626</v>
      </c>
      <c r="S16" s="11">
        <v>-401743.527</v>
      </c>
      <c r="T16" s="49">
        <v>-92.52590355361275</v>
      </c>
      <c r="U16" s="12">
        <v>1903391.1599999997</v>
      </c>
      <c r="V16" s="33">
        <v>485.79323821981245</v>
      </c>
      <c r="W16" s="33">
        <v>1501647.6329999999</v>
      </c>
      <c r="X16" s="14">
        <v>181.79606030482336</v>
      </c>
      <c r="Y16" s="10">
        <v>65947539</v>
      </c>
      <c r="Z16" s="11">
        <v>12425683.169999998</v>
      </c>
      <c r="AA16" s="31">
        <v>18.841769319094677</v>
      </c>
      <c r="AB16" s="12">
        <v>30172433.567000005</v>
      </c>
      <c r="AC16" s="31">
        <v>45.752175175179779</v>
      </c>
      <c r="AD16" s="13">
        <v>42598116.737000003</v>
      </c>
      <c r="AE16" s="14">
        <v>64.593944494274453</v>
      </c>
      <c r="AF16" s="10">
        <v>82839704.444000006</v>
      </c>
      <c r="AG16" s="11">
        <v>3947924.077</v>
      </c>
      <c r="AH16" s="31">
        <v>4.7657389696130723</v>
      </c>
      <c r="AI16" s="12">
        <v>71045431.304000005</v>
      </c>
      <c r="AJ16" s="31">
        <v>85.762535949204192</v>
      </c>
      <c r="AK16" s="13">
        <v>74993355.380999997</v>
      </c>
      <c r="AL16" s="14">
        <v>90.52827491881726</v>
      </c>
      <c r="AM16" s="10">
        <v>16892165.444000006</v>
      </c>
      <c r="AN16" s="49">
        <v>25.614550141135677</v>
      </c>
      <c r="AO16" s="11">
        <v>-8477759.0929999985</v>
      </c>
      <c r="AP16" s="49">
        <v>-68.227710114710732</v>
      </c>
      <c r="AQ16" s="12">
        <v>40872997.737000003</v>
      </c>
      <c r="AR16" s="33">
        <v>135.46470372115874</v>
      </c>
      <c r="AS16" s="33">
        <v>32395238.643999994</v>
      </c>
      <c r="AT16" s="14">
        <v>76.048523093186503</v>
      </c>
      <c r="AU16" s="10">
        <v>67776533</v>
      </c>
      <c r="AV16" s="11">
        <v>12859878.904999997</v>
      </c>
      <c r="AW16" s="31">
        <v>18.973940294349369</v>
      </c>
      <c r="AX16" s="12">
        <v>30564244.529000003</v>
      </c>
      <c r="AY16" s="31">
        <v>45.095615216847996</v>
      </c>
      <c r="AZ16" s="13">
        <v>43424123.434</v>
      </c>
      <c r="BA16" s="14">
        <v>64.069555511197365</v>
      </c>
      <c r="BB16" s="10">
        <v>85935573.734999999</v>
      </c>
      <c r="BC16" s="11">
        <v>3980376.2850000001</v>
      </c>
      <c r="BD16" s="31">
        <v>4.6318144070048435</v>
      </c>
      <c r="BE16" s="12">
        <v>73340633.425999999</v>
      </c>
      <c r="BF16" s="31">
        <v>85.343740942675169</v>
      </c>
      <c r="BG16" s="13">
        <v>77321009.710999995</v>
      </c>
      <c r="BH16" s="14">
        <v>89.975555349680008</v>
      </c>
      <c r="BI16" s="10">
        <v>18159040.734999999</v>
      </c>
      <c r="BJ16" s="49">
        <v>26.792519373925483</v>
      </c>
      <c r="BK16" s="11">
        <v>-8879502.6199999973</v>
      </c>
      <c r="BL16" s="49">
        <v>-69.048104461913667</v>
      </c>
      <c r="BM16" s="12">
        <v>42776388.897</v>
      </c>
      <c r="BN16" s="33">
        <v>139.95565588546728</v>
      </c>
      <c r="BO16" s="33">
        <v>33896886.276999995</v>
      </c>
      <c r="BP16" s="14">
        <v>78.060035750680427</v>
      </c>
    </row>
    <row r="17" spans="2:68" s="37" customFormat="1" ht="15" customHeight="1" x14ac:dyDescent="0.2">
      <c r="B17" s="40" t="s">
        <v>25</v>
      </c>
      <c r="C17" s="10">
        <v>2457504.9309999999</v>
      </c>
      <c r="D17" s="11">
        <v>394900.98700000002</v>
      </c>
      <c r="E17" s="31">
        <v>16.069183911639527</v>
      </c>
      <c r="F17" s="12">
        <v>552367.06499999994</v>
      </c>
      <c r="G17" s="31">
        <v>22.476742896106114</v>
      </c>
      <c r="H17" s="13">
        <v>947268.05200000003</v>
      </c>
      <c r="I17" s="14">
        <v>38.545926807745644</v>
      </c>
      <c r="J17" s="10">
        <v>2830286.6540000001</v>
      </c>
      <c r="K17" s="11">
        <v>182482.08799999999</v>
      </c>
      <c r="L17" s="31">
        <v>6.4474772455327418</v>
      </c>
      <c r="M17" s="12">
        <v>1835900.162</v>
      </c>
      <c r="N17" s="31">
        <v>64.866226868057737</v>
      </c>
      <c r="O17" s="13">
        <v>2018382.25</v>
      </c>
      <c r="P17" s="14">
        <v>71.313704113590475</v>
      </c>
      <c r="Q17" s="10">
        <v>372781.72300000023</v>
      </c>
      <c r="R17" s="49">
        <v>15.169113937375055</v>
      </c>
      <c r="S17" s="11">
        <v>-212418.89900000003</v>
      </c>
      <c r="T17" s="49">
        <v>-53.790419875552253</v>
      </c>
      <c r="U17" s="12">
        <v>1283533.0970000001</v>
      </c>
      <c r="V17" s="33">
        <v>232.36959231086672</v>
      </c>
      <c r="W17" s="33">
        <v>1071114.1979999999</v>
      </c>
      <c r="X17" s="14">
        <v>113.07403387441593</v>
      </c>
      <c r="Y17" s="10">
        <v>60719734.053000003</v>
      </c>
      <c r="Z17" s="11">
        <v>15586614.907999998</v>
      </c>
      <c r="AA17" s="31">
        <v>25.669768076380272</v>
      </c>
      <c r="AB17" s="12">
        <v>26871620.365000002</v>
      </c>
      <c r="AC17" s="31">
        <v>44.255168083484627</v>
      </c>
      <c r="AD17" s="13">
        <v>42458235.273000002</v>
      </c>
      <c r="AE17" s="14">
        <v>69.924936159864899</v>
      </c>
      <c r="AF17" s="10">
        <v>73806813.136000007</v>
      </c>
      <c r="AG17" s="11">
        <v>3194475.6060000001</v>
      </c>
      <c r="AH17" s="31">
        <v>4.3281581608376785</v>
      </c>
      <c r="AI17" s="12">
        <v>50202129.774999999</v>
      </c>
      <c r="AJ17" s="31">
        <v>68.018286716288827</v>
      </c>
      <c r="AK17" s="13">
        <v>53396605.380999997</v>
      </c>
      <c r="AL17" s="14">
        <v>72.346444877126501</v>
      </c>
      <c r="AM17" s="10">
        <v>13087079.083000004</v>
      </c>
      <c r="AN17" s="49">
        <v>21.55325494603909</v>
      </c>
      <c r="AO17" s="11">
        <v>-12392139.301999997</v>
      </c>
      <c r="AP17" s="49">
        <v>-79.505007181768491</v>
      </c>
      <c r="AQ17" s="12">
        <v>23330509.409999996</v>
      </c>
      <c r="AR17" s="33">
        <v>86.822116020914521</v>
      </c>
      <c r="AS17" s="33">
        <v>10938370.107999995</v>
      </c>
      <c r="AT17" s="14">
        <v>25.762658381037124</v>
      </c>
      <c r="AU17" s="10">
        <v>64516624.000000007</v>
      </c>
      <c r="AV17" s="11">
        <v>15981515.894999998</v>
      </c>
      <c r="AW17" s="31">
        <v>24.771159592913598</v>
      </c>
      <c r="AX17" s="12">
        <v>27423987.430000007</v>
      </c>
      <c r="AY17" s="31">
        <v>42.506854403913017</v>
      </c>
      <c r="AZ17" s="13">
        <v>43405503.325000003</v>
      </c>
      <c r="BA17" s="14">
        <v>67.278013996826616</v>
      </c>
      <c r="BB17" s="10">
        <v>76637099.790000007</v>
      </c>
      <c r="BC17" s="11">
        <v>3376957.6940000001</v>
      </c>
      <c r="BD17" s="31">
        <v>4.4064267870959313</v>
      </c>
      <c r="BE17" s="12">
        <v>52038029.936999999</v>
      </c>
      <c r="BF17" s="31">
        <v>67.901877914996717</v>
      </c>
      <c r="BG17" s="13">
        <v>55414987.630999997</v>
      </c>
      <c r="BH17" s="14">
        <v>72.308304702092641</v>
      </c>
      <c r="BI17" s="10">
        <v>12120475.789999999</v>
      </c>
      <c r="BJ17" s="49">
        <v>18.786593343755865</v>
      </c>
      <c r="BK17" s="11">
        <v>-12604558.200999998</v>
      </c>
      <c r="BL17" s="49">
        <v>-78.869603383140145</v>
      </c>
      <c r="BM17" s="12">
        <v>24614042.506999992</v>
      </c>
      <c r="BN17" s="33">
        <v>89.753696721994103</v>
      </c>
      <c r="BO17" s="33">
        <v>12009484.305999994</v>
      </c>
      <c r="BP17" s="14">
        <v>27.668114377291335</v>
      </c>
    </row>
    <row r="18" spans="2:68" s="37" customFormat="1" ht="15" customHeight="1" x14ac:dyDescent="0.2">
      <c r="B18" s="40" t="s">
        <v>26</v>
      </c>
      <c r="C18" s="10">
        <v>815058.12199999997</v>
      </c>
      <c r="D18" s="11">
        <v>198679.94700000004</v>
      </c>
      <c r="E18" s="31">
        <v>24.376169212629485</v>
      </c>
      <c r="F18" s="12">
        <v>270568.64899999998</v>
      </c>
      <c r="G18" s="31">
        <v>33.196239838218553</v>
      </c>
      <c r="H18" s="13">
        <v>469248.59600000002</v>
      </c>
      <c r="I18" s="14">
        <v>57.572409050848037</v>
      </c>
      <c r="J18" s="10">
        <v>1460341.4939999999</v>
      </c>
      <c r="K18" s="11">
        <v>65819.240000000005</v>
      </c>
      <c r="L18" s="31">
        <v>4.5071129095781215</v>
      </c>
      <c r="M18" s="12">
        <v>578615.85900000005</v>
      </c>
      <c r="N18" s="31">
        <v>39.621955643753012</v>
      </c>
      <c r="O18" s="13">
        <v>644435.09900000005</v>
      </c>
      <c r="P18" s="14">
        <v>44.12906855333113</v>
      </c>
      <c r="Q18" s="10">
        <v>645283.37199999997</v>
      </c>
      <c r="R18" s="49">
        <v>79.170227813520285</v>
      </c>
      <c r="S18" s="11">
        <v>-132860.70700000005</v>
      </c>
      <c r="T18" s="49">
        <v>-66.87172460338941</v>
      </c>
      <c r="U18" s="12">
        <v>308047.21000000008</v>
      </c>
      <c r="V18" s="33">
        <v>113.85177519218057</v>
      </c>
      <c r="W18" s="33">
        <v>175186.50300000003</v>
      </c>
      <c r="X18" s="14">
        <v>37.333410156862783</v>
      </c>
      <c r="Y18" s="10">
        <v>25405648</v>
      </c>
      <c r="Z18" s="11">
        <v>5276387.3727399996</v>
      </c>
      <c r="AA18" s="31">
        <v>20.768560489935151</v>
      </c>
      <c r="AB18" s="12">
        <v>7369924.2662600009</v>
      </c>
      <c r="AC18" s="31">
        <v>29.008999362110348</v>
      </c>
      <c r="AD18" s="13">
        <v>12646311.639</v>
      </c>
      <c r="AE18" s="14">
        <v>49.777559852045499</v>
      </c>
      <c r="AF18" s="10">
        <v>30827949.129999999</v>
      </c>
      <c r="AG18" s="11">
        <v>1725853.02</v>
      </c>
      <c r="AH18" s="31">
        <v>5.5983387435932226</v>
      </c>
      <c r="AI18" s="12">
        <v>20101349.75</v>
      </c>
      <c r="AJ18" s="31">
        <v>65.20495302893346</v>
      </c>
      <c r="AK18" s="13">
        <v>21827202.77</v>
      </c>
      <c r="AL18" s="14">
        <v>70.803291772526677</v>
      </c>
      <c r="AM18" s="10">
        <v>5422301.129999999</v>
      </c>
      <c r="AN18" s="49">
        <v>21.342896390597865</v>
      </c>
      <c r="AO18" s="11">
        <v>-3550534.3527399995</v>
      </c>
      <c r="AP18" s="49">
        <v>-67.291009964194998</v>
      </c>
      <c r="AQ18" s="12">
        <v>12731425.483739998</v>
      </c>
      <c r="AR18" s="33">
        <v>172.74838958692294</v>
      </c>
      <c r="AS18" s="33">
        <v>9180891.1309999991</v>
      </c>
      <c r="AT18" s="14">
        <v>72.597381695758784</v>
      </c>
      <c r="AU18" s="10">
        <v>26284148</v>
      </c>
      <c r="AV18" s="11">
        <v>5475067.3197399992</v>
      </c>
      <c r="AW18" s="31">
        <v>20.830301669812538</v>
      </c>
      <c r="AX18" s="12">
        <v>7640492.915260002</v>
      </c>
      <c r="AY18" s="31">
        <v>29.068824735197818</v>
      </c>
      <c r="AZ18" s="13">
        <v>13115560.235000001</v>
      </c>
      <c r="BA18" s="14">
        <v>49.899126405010357</v>
      </c>
      <c r="BB18" s="10">
        <v>32288290.624000002</v>
      </c>
      <c r="BC18" s="11">
        <v>1791672.26</v>
      </c>
      <c r="BD18" s="31">
        <v>5.5489845556216704</v>
      </c>
      <c r="BE18" s="12">
        <v>20679965.609000001</v>
      </c>
      <c r="BF18" s="31">
        <v>64.047879925945992</v>
      </c>
      <c r="BG18" s="13">
        <v>22471637.868999999</v>
      </c>
      <c r="BH18" s="14">
        <v>69.596864481567664</v>
      </c>
      <c r="BI18" s="10">
        <v>6004142.6240000017</v>
      </c>
      <c r="BJ18" s="49">
        <v>22.843208096378099</v>
      </c>
      <c r="BK18" s="11">
        <v>-3683395.0597399995</v>
      </c>
      <c r="BL18" s="49">
        <v>-67.275794883101398</v>
      </c>
      <c r="BM18" s="12">
        <v>13039472.693739999</v>
      </c>
      <c r="BN18" s="33">
        <v>170.66271559125283</v>
      </c>
      <c r="BO18" s="33">
        <v>9356077.6339999977</v>
      </c>
      <c r="BP18" s="14">
        <v>71.335707101801873</v>
      </c>
    </row>
    <row r="19" spans="2:68" s="37" customFormat="1" ht="15" customHeight="1" x14ac:dyDescent="0.2">
      <c r="B19" s="40" t="s">
        <v>27</v>
      </c>
      <c r="C19" s="10">
        <v>1143753.825</v>
      </c>
      <c r="D19" s="11">
        <v>303207.647</v>
      </c>
      <c r="E19" s="31">
        <v>26.509869551693082</v>
      </c>
      <c r="F19" s="12">
        <v>291931.51599999995</v>
      </c>
      <c r="G19" s="31">
        <v>25.523981613788258</v>
      </c>
      <c r="H19" s="13">
        <v>595139.16299999994</v>
      </c>
      <c r="I19" s="14">
        <v>52.033851165481352</v>
      </c>
      <c r="J19" s="10">
        <v>1734931.179</v>
      </c>
      <c r="K19" s="11">
        <v>156202.17199999999</v>
      </c>
      <c r="L19" s="31">
        <v>9.0033641616858624</v>
      </c>
      <c r="M19" s="12">
        <v>768781.42299999995</v>
      </c>
      <c r="N19" s="31">
        <v>44.311926162000226</v>
      </c>
      <c r="O19" s="13">
        <v>924983.59499999997</v>
      </c>
      <c r="P19" s="14">
        <v>53.315290323686092</v>
      </c>
      <c r="Q19" s="10">
        <v>591177.35400000005</v>
      </c>
      <c r="R19" s="49">
        <v>51.687464651757566</v>
      </c>
      <c r="S19" s="11">
        <v>-147005.47500000001</v>
      </c>
      <c r="T19" s="49">
        <v>-48.483432543507057</v>
      </c>
      <c r="U19" s="12">
        <v>476849.90700000001</v>
      </c>
      <c r="V19" s="33">
        <v>163.34307221560832</v>
      </c>
      <c r="W19" s="33">
        <v>329844.43200000003</v>
      </c>
      <c r="X19" s="14">
        <v>55.423076232676024</v>
      </c>
      <c r="Y19" s="10">
        <v>17734864</v>
      </c>
      <c r="Z19" s="11">
        <v>3443219.9559999998</v>
      </c>
      <c r="AA19" s="31">
        <v>19.414978068058485</v>
      </c>
      <c r="AB19" s="12">
        <v>5804614.8200000003</v>
      </c>
      <c r="AC19" s="31">
        <v>32.729965225557976</v>
      </c>
      <c r="AD19" s="13">
        <v>9247834.7760000005</v>
      </c>
      <c r="AE19" s="14">
        <v>52.144943293616464</v>
      </c>
      <c r="AF19" s="10">
        <v>26061568.197000001</v>
      </c>
      <c r="AG19" s="11">
        <v>1207517.5919999999</v>
      </c>
      <c r="AH19" s="31">
        <v>4.6333266780891558</v>
      </c>
      <c r="AI19" s="12">
        <v>16840880.835999999</v>
      </c>
      <c r="AJ19" s="31">
        <v>64.619598900186631</v>
      </c>
      <c r="AK19" s="13">
        <v>18048398.427999999</v>
      </c>
      <c r="AL19" s="14">
        <v>69.252925578275779</v>
      </c>
      <c r="AM19" s="10">
        <v>8326704.1970000006</v>
      </c>
      <c r="AN19" s="49">
        <v>46.951046238640458</v>
      </c>
      <c r="AO19" s="11">
        <v>-2235702.3640000001</v>
      </c>
      <c r="AP19" s="49">
        <v>-64.930570587108903</v>
      </c>
      <c r="AQ19" s="12">
        <v>11036266.015999999</v>
      </c>
      <c r="AR19" s="33">
        <v>190.12917063806137</v>
      </c>
      <c r="AS19" s="33">
        <v>8800563.6519999988</v>
      </c>
      <c r="AT19" s="14">
        <v>95.163504378768096</v>
      </c>
      <c r="AU19" s="10">
        <v>18878617.824999999</v>
      </c>
      <c r="AV19" s="11">
        <v>3746427.6029999997</v>
      </c>
      <c r="AW19" s="31">
        <v>19.844819349215253</v>
      </c>
      <c r="AX19" s="12">
        <v>6096546.3360000011</v>
      </c>
      <c r="AY19" s="31">
        <v>32.293393470398307</v>
      </c>
      <c r="AZ19" s="13">
        <v>9842973.9390000012</v>
      </c>
      <c r="BA19" s="14">
        <v>52.138212819613564</v>
      </c>
      <c r="BB19" s="10">
        <v>27796499.375999998</v>
      </c>
      <c r="BC19" s="11">
        <v>1363719.764</v>
      </c>
      <c r="BD19" s="31">
        <v>4.906084559617101</v>
      </c>
      <c r="BE19" s="12">
        <v>17609662.259</v>
      </c>
      <c r="BF19" s="31">
        <v>63.352086249409169</v>
      </c>
      <c r="BG19" s="13">
        <v>18973382.022999998</v>
      </c>
      <c r="BH19" s="14">
        <v>68.258170809026268</v>
      </c>
      <c r="BI19" s="10">
        <v>8917881.550999999</v>
      </c>
      <c r="BJ19" s="49">
        <v>47.238000332791842</v>
      </c>
      <c r="BK19" s="11">
        <v>-2382707.8389999997</v>
      </c>
      <c r="BL19" s="49">
        <v>-63.599463048265392</v>
      </c>
      <c r="BM19" s="12">
        <v>11513115.922999999</v>
      </c>
      <c r="BN19" s="33">
        <v>188.8465253682277</v>
      </c>
      <c r="BO19" s="33">
        <v>9130408.083999997</v>
      </c>
      <c r="BP19" s="14">
        <v>92.76066502445299</v>
      </c>
    </row>
    <row r="20" spans="2:68" s="37" customFormat="1" ht="15" customHeight="1" x14ac:dyDescent="0.2">
      <c r="B20" s="40" t="s">
        <v>28</v>
      </c>
      <c r="C20" s="10">
        <v>1036263.642</v>
      </c>
      <c r="D20" s="11">
        <v>271455.07199999993</v>
      </c>
      <c r="E20" s="31">
        <v>26.195560762518767</v>
      </c>
      <c r="F20" s="12">
        <v>281181.41300000006</v>
      </c>
      <c r="G20" s="31">
        <v>27.134157911524998</v>
      </c>
      <c r="H20" s="13">
        <v>552636.48499999999</v>
      </c>
      <c r="I20" s="14">
        <v>53.329718674043761</v>
      </c>
      <c r="J20" s="10">
        <v>1574742.372</v>
      </c>
      <c r="K20" s="11">
        <v>15081.933999999999</v>
      </c>
      <c r="L20" s="31">
        <v>0.95773977179805014</v>
      </c>
      <c r="M20" s="12">
        <v>757700.06900000002</v>
      </c>
      <c r="N20" s="31">
        <v>48.115811352537861</v>
      </c>
      <c r="O20" s="13">
        <v>772782.00300000003</v>
      </c>
      <c r="P20" s="14">
        <v>49.073551124335914</v>
      </c>
      <c r="Q20" s="10">
        <v>538478.73</v>
      </c>
      <c r="R20" s="49">
        <v>51.963487685501562</v>
      </c>
      <c r="S20" s="11">
        <v>-256373.13799999992</v>
      </c>
      <c r="T20" s="49">
        <v>-94.444040448800308</v>
      </c>
      <c r="U20" s="12">
        <v>476518.65599999996</v>
      </c>
      <c r="V20" s="33">
        <v>169.47018329408561</v>
      </c>
      <c r="W20" s="33">
        <v>220145.51800000004</v>
      </c>
      <c r="X20" s="14">
        <v>39.835501993683977</v>
      </c>
      <c r="Y20" s="10">
        <v>24467328.846999999</v>
      </c>
      <c r="Z20" s="11">
        <v>5388463.6000000006</v>
      </c>
      <c r="AA20" s="31">
        <v>22.023097141888023</v>
      </c>
      <c r="AB20" s="12">
        <v>7133865.3360000001</v>
      </c>
      <c r="AC20" s="31">
        <v>29.156698635187151</v>
      </c>
      <c r="AD20" s="13">
        <v>12522328.936000001</v>
      </c>
      <c r="AE20" s="14">
        <v>51.179795777075164</v>
      </c>
      <c r="AF20" s="10">
        <v>58166520.452</v>
      </c>
      <c r="AG20" s="11">
        <v>1020199.321</v>
      </c>
      <c r="AH20" s="31">
        <v>1.7539287429817738</v>
      </c>
      <c r="AI20" s="12">
        <v>42404295.575000003</v>
      </c>
      <c r="AJ20" s="31">
        <v>72.901551004744633</v>
      </c>
      <c r="AK20" s="13">
        <v>43424494.895999998</v>
      </c>
      <c r="AL20" s="14">
        <v>74.655479747726403</v>
      </c>
      <c r="AM20" s="10">
        <v>33699191.605000004</v>
      </c>
      <c r="AN20" s="49">
        <v>137.73138790805089</v>
      </c>
      <c r="AO20" s="11">
        <v>-4368264.279000001</v>
      </c>
      <c r="AP20" s="49">
        <v>-81.066972021486805</v>
      </c>
      <c r="AQ20" s="12">
        <v>35270430.239</v>
      </c>
      <c r="AR20" s="33">
        <v>494.40841083743157</v>
      </c>
      <c r="AS20" s="33">
        <v>30902165.959999997</v>
      </c>
      <c r="AT20" s="14">
        <v>246.77650713327338</v>
      </c>
      <c r="AU20" s="10">
        <v>25563786</v>
      </c>
      <c r="AV20" s="11">
        <v>5659918.6720000003</v>
      </c>
      <c r="AW20" s="31">
        <v>22.140377297791495</v>
      </c>
      <c r="AX20" s="12">
        <v>7415046.7489999998</v>
      </c>
      <c r="AY20" s="31">
        <v>29.006058605716696</v>
      </c>
      <c r="AZ20" s="13">
        <v>13074965.421</v>
      </c>
      <c r="BA20" s="14">
        <v>51.146435903508191</v>
      </c>
      <c r="BB20" s="10">
        <v>59741262.824000001</v>
      </c>
      <c r="BC20" s="11">
        <v>1035281.255</v>
      </c>
      <c r="BD20" s="31">
        <v>1.7329416990229642</v>
      </c>
      <c r="BE20" s="12">
        <v>43161995.644000001</v>
      </c>
      <c r="BF20" s="31">
        <v>72.248214389369139</v>
      </c>
      <c r="BG20" s="13">
        <v>44197276.898999996</v>
      </c>
      <c r="BH20" s="14">
        <v>73.981156088392098</v>
      </c>
      <c r="BI20" s="10">
        <v>34177476.824000001</v>
      </c>
      <c r="BJ20" s="49">
        <v>133.69489489545876</v>
      </c>
      <c r="BK20" s="11">
        <v>-4624637.4170000004</v>
      </c>
      <c r="BL20" s="49">
        <v>-81.708548921001181</v>
      </c>
      <c r="BM20" s="12">
        <v>35746948.895000003</v>
      </c>
      <c r="BN20" s="33">
        <v>482.0866287838424</v>
      </c>
      <c r="BO20" s="33">
        <v>31122311.477999996</v>
      </c>
      <c r="BP20" s="14">
        <v>238.02978039248765</v>
      </c>
    </row>
    <row r="21" spans="2:68" s="37" customFormat="1" ht="15" customHeight="1" x14ac:dyDescent="0.2">
      <c r="B21" s="40" t="s">
        <v>29</v>
      </c>
      <c r="C21" s="10">
        <v>703143.05599999987</v>
      </c>
      <c r="D21" s="11">
        <v>193068.80579999994</v>
      </c>
      <c r="E21" s="31">
        <v>27.45796949177295</v>
      </c>
      <c r="F21" s="12">
        <v>364236.53320000006</v>
      </c>
      <c r="G21" s="31">
        <v>51.801198929851921</v>
      </c>
      <c r="H21" s="13">
        <v>557305.33900000004</v>
      </c>
      <c r="I21" s="14">
        <v>79.259168421624878</v>
      </c>
      <c r="J21" s="10">
        <v>1231158</v>
      </c>
      <c r="K21" s="11">
        <v>68803.778999999995</v>
      </c>
      <c r="L21" s="31">
        <v>5.588541763120574</v>
      </c>
      <c r="M21" s="12">
        <v>553234.68099999998</v>
      </c>
      <c r="N21" s="31">
        <v>44.936123633197361</v>
      </c>
      <c r="O21" s="13">
        <v>622038.46</v>
      </c>
      <c r="P21" s="14">
        <v>50.524665396317936</v>
      </c>
      <c r="Q21" s="10">
        <v>528014.94400000013</v>
      </c>
      <c r="R21" s="49">
        <v>75.093530327063377</v>
      </c>
      <c r="S21" s="11">
        <v>-124265.02679999995</v>
      </c>
      <c r="T21" s="49">
        <v>-64.363078377729309</v>
      </c>
      <c r="U21" s="12">
        <v>188998.14779999992</v>
      </c>
      <c r="V21" s="33">
        <v>51.888849846981763</v>
      </c>
      <c r="W21" s="33">
        <v>64733.120999999926</v>
      </c>
      <c r="X21" s="14">
        <v>11.615377867391993</v>
      </c>
      <c r="Y21" s="10">
        <v>23182287.153999999</v>
      </c>
      <c r="Z21" s="11">
        <v>3026606.0299300002</v>
      </c>
      <c r="AA21" s="31">
        <v>13.055683461361028</v>
      </c>
      <c r="AB21" s="12">
        <v>7291663.0830699997</v>
      </c>
      <c r="AC21" s="31">
        <v>31.453596595674366</v>
      </c>
      <c r="AD21" s="13">
        <v>10318269.113</v>
      </c>
      <c r="AE21" s="14">
        <v>44.509280057035397</v>
      </c>
      <c r="AF21" s="10">
        <v>27395896</v>
      </c>
      <c r="AG21" s="11">
        <v>1029747.997</v>
      </c>
      <c r="AH21" s="31">
        <v>3.75876736062949</v>
      </c>
      <c r="AI21" s="12">
        <v>15604369.151139999</v>
      </c>
      <c r="AJ21" s="31">
        <v>56.95878372125518</v>
      </c>
      <c r="AK21" s="13">
        <v>16634117.14814</v>
      </c>
      <c r="AL21" s="14">
        <v>60.717551081884672</v>
      </c>
      <c r="AM21" s="10">
        <v>4213608.8460000008</v>
      </c>
      <c r="AN21" s="49">
        <v>18.17598418140965</v>
      </c>
      <c r="AO21" s="11">
        <v>-1996858.0329300002</v>
      </c>
      <c r="AP21" s="49">
        <v>-65.976807459680629</v>
      </c>
      <c r="AQ21" s="12">
        <v>8312706.0680699991</v>
      </c>
      <c r="AR21" s="33">
        <v>114.00288210477918</v>
      </c>
      <c r="AS21" s="33">
        <v>6315848.0351400003</v>
      </c>
      <c r="AT21" s="14">
        <v>61.210344157264288</v>
      </c>
      <c r="AU21" s="10">
        <v>23885430.210000001</v>
      </c>
      <c r="AV21" s="11">
        <v>3219674.8357299999</v>
      </c>
      <c r="AW21" s="31">
        <v>13.479660225596582</v>
      </c>
      <c r="AX21" s="12">
        <v>7655899.6162700001</v>
      </c>
      <c r="AY21" s="31">
        <v>32.052592517528701</v>
      </c>
      <c r="AZ21" s="13">
        <v>10875574.452</v>
      </c>
      <c r="BA21" s="14">
        <v>45.532252743125277</v>
      </c>
      <c r="BB21" s="10">
        <v>28627054</v>
      </c>
      <c r="BC21" s="11">
        <v>1098551.7760000001</v>
      </c>
      <c r="BD21" s="31">
        <v>3.8374601032994873</v>
      </c>
      <c r="BE21" s="12">
        <v>16157603.832139999</v>
      </c>
      <c r="BF21" s="31">
        <v>56.441727577486667</v>
      </c>
      <c r="BG21" s="13">
        <v>17256155.608139999</v>
      </c>
      <c r="BH21" s="14">
        <v>60.279187680786151</v>
      </c>
      <c r="BI21" s="10">
        <v>4741623.7899999991</v>
      </c>
      <c r="BJ21" s="49">
        <v>19.851531868221681</v>
      </c>
      <c r="BK21" s="11">
        <v>-2121123.0597299999</v>
      </c>
      <c r="BL21" s="49">
        <v>-65.880039691929809</v>
      </c>
      <c r="BM21" s="12">
        <v>8501704.2158699986</v>
      </c>
      <c r="BN21" s="33">
        <v>111.04774934355892</v>
      </c>
      <c r="BO21" s="33">
        <v>6380581.1561399996</v>
      </c>
      <c r="BP21" s="14">
        <v>58.668911553142109</v>
      </c>
    </row>
    <row r="22" spans="2:68" s="37" customFormat="1" ht="15" customHeight="1" x14ac:dyDescent="0.2">
      <c r="B22" s="40" t="s">
        <v>30</v>
      </c>
      <c r="C22" s="10">
        <v>1153188.594</v>
      </c>
      <c r="D22" s="11">
        <v>286900.79599999997</v>
      </c>
      <c r="E22" s="31">
        <v>24.87891377808754</v>
      </c>
      <c r="F22" s="12">
        <v>423485.26599999983</v>
      </c>
      <c r="G22" s="31">
        <v>36.722984271903044</v>
      </c>
      <c r="H22" s="13">
        <v>710386.0619999998</v>
      </c>
      <c r="I22" s="14">
        <v>61.601898049990581</v>
      </c>
      <c r="J22" s="10">
        <v>1509561</v>
      </c>
      <c r="K22" s="11">
        <v>44470.061999999998</v>
      </c>
      <c r="L22" s="31">
        <v>2.9458936737236852</v>
      </c>
      <c r="M22" s="12">
        <v>763839.93900000001</v>
      </c>
      <c r="N22" s="31">
        <v>50.600137324692405</v>
      </c>
      <c r="O22" s="13">
        <v>808310.00100000005</v>
      </c>
      <c r="P22" s="14">
        <v>53.546030998416093</v>
      </c>
      <c r="Q22" s="10">
        <v>356372.40599999996</v>
      </c>
      <c r="R22" s="49">
        <v>30.903219807600696</v>
      </c>
      <c r="S22" s="11">
        <v>-242430.73399999997</v>
      </c>
      <c r="T22" s="49">
        <v>-84.499847117886702</v>
      </c>
      <c r="U22" s="12">
        <v>340354.67300000018</v>
      </c>
      <c r="V22" s="33">
        <v>80.369897213850251</v>
      </c>
      <c r="W22" s="33">
        <v>97923.939000000246</v>
      </c>
      <c r="X22" s="14">
        <v>13.784608713226735</v>
      </c>
      <c r="Y22" s="10">
        <v>31552521</v>
      </c>
      <c r="Z22" s="11">
        <v>6579087.1029999992</v>
      </c>
      <c r="AA22" s="31">
        <v>20.851224860923153</v>
      </c>
      <c r="AB22" s="12">
        <v>8670463.5519660003</v>
      </c>
      <c r="AC22" s="31">
        <v>27.479463691557328</v>
      </c>
      <c r="AD22" s="13">
        <v>15249550.654965999</v>
      </c>
      <c r="AE22" s="14">
        <v>48.330688552480474</v>
      </c>
      <c r="AF22" s="10">
        <v>34793333.604000002</v>
      </c>
      <c r="AG22" s="11">
        <v>1462597.831</v>
      </c>
      <c r="AH22" s="31">
        <v>4.20367259902872</v>
      </c>
      <c r="AI22" s="12">
        <v>28290393.67918</v>
      </c>
      <c r="AJ22" s="31">
        <v>81.309810669960086</v>
      </c>
      <c r="AK22" s="13">
        <v>29752991.51018</v>
      </c>
      <c r="AL22" s="14">
        <v>85.513483268988807</v>
      </c>
      <c r="AM22" s="10">
        <v>3240812.6040000021</v>
      </c>
      <c r="AN22" s="49">
        <v>10.271168519307862</v>
      </c>
      <c r="AO22" s="11">
        <v>-5116489.2719999989</v>
      </c>
      <c r="AP22" s="49">
        <v>-77.768985147907983</v>
      </c>
      <c r="AQ22" s="12">
        <v>19619930.127214</v>
      </c>
      <c r="AR22" s="33">
        <v>226.28467335826863</v>
      </c>
      <c r="AS22" s="33">
        <v>14503440.855214002</v>
      </c>
      <c r="AT22" s="14">
        <v>95.107332559277552</v>
      </c>
      <c r="AU22" s="10">
        <v>32737011</v>
      </c>
      <c r="AV22" s="11">
        <v>6865987.8989999993</v>
      </c>
      <c r="AW22" s="31">
        <v>20.973166728630172</v>
      </c>
      <c r="AX22" s="12">
        <v>9093948.8179659992</v>
      </c>
      <c r="AY22" s="31">
        <v>27.778800019238165</v>
      </c>
      <c r="AZ22" s="13">
        <v>15959936.716965998</v>
      </c>
      <c r="BA22" s="14">
        <v>48.75196674786833</v>
      </c>
      <c r="BB22" s="10">
        <v>36302894.604000002</v>
      </c>
      <c r="BC22" s="11">
        <v>1507067.8929999999</v>
      </c>
      <c r="BD22" s="31">
        <v>4.1513711494343077</v>
      </c>
      <c r="BE22" s="12">
        <v>29054233.618179999</v>
      </c>
      <c r="BF22" s="31">
        <v>80.032829158969292</v>
      </c>
      <c r="BG22" s="13">
        <v>30561301.511179999</v>
      </c>
      <c r="BH22" s="14">
        <v>84.184200308403604</v>
      </c>
      <c r="BI22" s="10">
        <v>3565883.6040000021</v>
      </c>
      <c r="BJ22" s="49">
        <v>10.892514298266272</v>
      </c>
      <c r="BK22" s="11">
        <v>-5358920.0059999991</v>
      </c>
      <c r="BL22" s="49">
        <v>-78.050239598885724</v>
      </c>
      <c r="BM22" s="12">
        <v>19960284.800214</v>
      </c>
      <c r="BN22" s="33">
        <v>219.48974202252464</v>
      </c>
      <c r="BO22" s="33">
        <v>14601364.794214001</v>
      </c>
      <c r="BP22" s="14">
        <v>91.487610841791209</v>
      </c>
    </row>
    <row r="23" spans="2:68" s="37" customFormat="1" ht="15" customHeight="1" x14ac:dyDescent="0.2">
      <c r="B23" s="40" t="s">
        <v>31</v>
      </c>
      <c r="C23" s="10">
        <v>1002142.523</v>
      </c>
      <c r="D23" s="11">
        <v>235430.679</v>
      </c>
      <c r="E23" s="31">
        <v>23.492734176693546</v>
      </c>
      <c r="F23" s="12">
        <v>199815.2030000001</v>
      </c>
      <c r="G23" s="31">
        <v>19.938800960350036</v>
      </c>
      <c r="H23" s="13">
        <v>435245.8820000001</v>
      </c>
      <c r="I23" s="14">
        <v>43.431535137043589</v>
      </c>
      <c r="J23" s="10">
        <v>1584979.0330000001</v>
      </c>
      <c r="K23" s="11">
        <v>37070.330999999998</v>
      </c>
      <c r="L23" s="31">
        <v>2.3388530843738926</v>
      </c>
      <c r="M23" s="12">
        <v>1152389.987</v>
      </c>
      <c r="N23" s="31">
        <v>72.70695466669936</v>
      </c>
      <c r="O23" s="13">
        <v>1189460.318</v>
      </c>
      <c r="P23" s="14">
        <v>75.045807751073255</v>
      </c>
      <c r="Q23" s="10">
        <v>582836.51</v>
      </c>
      <c r="R23" s="49">
        <v>58.159043910763174</v>
      </c>
      <c r="S23" s="11">
        <v>-198360.348</v>
      </c>
      <c r="T23" s="49">
        <v>-84.254247935121484</v>
      </c>
      <c r="U23" s="12">
        <v>952574.78399999987</v>
      </c>
      <c r="V23" s="33">
        <v>476.72788141150573</v>
      </c>
      <c r="W23" s="33">
        <v>754214.43599999987</v>
      </c>
      <c r="X23" s="14">
        <v>173.28468049698853</v>
      </c>
      <c r="Y23" s="10">
        <v>17788269</v>
      </c>
      <c r="Z23" s="11">
        <v>4001836.3540000007</v>
      </c>
      <c r="AA23" s="31">
        <v>22.497053277078287</v>
      </c>
      <c r="AB23" s="12">
        <v>4726010.4739999995</v>
      </c>
      <c r="AC23" s="31">
        <v>26.568130232345823</v>
      </c>
      <c r="AD23" s="13">
        <v>8727846.8279999997</v>
      </c>
      <c r="AE23" s="14">
        <v>49.065183509424102</v>
      </c>
      <c r="AF23" s="10">
        <v>25699868.745999999</v>
      </c>
      <c r="AG23" s="11">
        <v>213365.24100000001</v>
      </c>
      <c r="AH23" s="31">
        <v>0.83021918558712005</v>
      </c>
      <c r="AI23" s="12">
        <v>15550461.129000001</v>
      </c>
      <c r="AJ23" s="31">
        <v>60.507939875842041</v>
      </c>
      <c r="AK23" s="13">
        <v>15763826.369999999</v>
      </c>
      <c r="AL23" s="14">
        <v>61.338159061429167</v>
      </c>
      <c r="AM23" s="10">
        <v>7911599.7459999993</v>
      </c>
      <c r="AN23" s="49">
        <v>44.476501597766479</v>
      </c>
      <c r="AO23" s="11">
        <v>-3788471.1130000008</v>
      </c>
      <c r="AP23" s="49">
        <v>-94.668316689493508</v>
      </c>
      <c r="AQ23" s="12">
        <v>10824450.655000001</v>
      </c>
      <c r="AR23" s="33">
        <v>229.03992097669655</v>
      </c>
      <c r="AS23" s="33">
        <v>7035979.5419999994</v>
      </c>
      <c r="AT23" s="14">
        <v>80.615295853127449</v>
      </c>
      <c r="AU23" s="10">
        <v>18934959.000000004</v>
      </c>
      <c r="AV23" s="11">
        <v>4237267.0330000008</v>
      </c>
      <c r="AW23" s="31">
        <v>22.378010076493958</v>
      </c>
      <c r="AX23" s="12">
        <v>4925825.6769999983</v>
      </c>
      <c r="AY23" s="31">
        <v>26.014451243332491</v>
      </c>
      <c r="AZ23" s="13">
        <v>9163092.709999999</v>
      </c>
      <c r="BA23" s="14">
        <v>48.392461319826452</v>
      </c>
      <c r="BB23" s="10">
        <v>27284847.778999999</v>
      </c>
      <c r="BC23" s="11">
        <v>250435.57199999999</v>
      </c>
      <c r="BD23" s="31">
        <v>0.9178558518209865</v>
      </c>
      <c r="BE23" s="12">
        <v>16702851.116</v>
      </c>
      <c r="BF23" s="31">
        <v>61.216581640068682</v>
      </c>
      <c r="BG23" s="13">
        <v>16953286.688000001</v>
      </c>
      <c r="BH23" s="14">
        <v>62.134437491889663</v>
      </c>
      <c r="BI23" s="10">
        <v>8349888.7789999954</v>
      </c>
      <c r="BJ23" s="49">
        <v>44.097738891327907</v>
      </c>
      <c r="BK23" s="11">
        <v>-3986831.4610000006</v>
      </c>
      <c r="BL23" s="49">
        <v>-94.08969106620853</v>
      </c>
      <c r="BM23" s="12">
        <v>11777025.439000003</v>
      </c>
      <c r="BN23" s="33">
        <v>239.0873370527523</v>
      </c>
      <c r="BO23" s="33">
        <v>7790193.978000002</v>
      </c>
      <c r="BP23" s="14">
        <v>85.017081290668315</v>
      </c>
    </row>
    <row r="24" spans="2:68" s="37" customFormat="1" ht="15" customHeight="1" x14ac:dyDescent="0.2">
      <c r="B24" s="40" t="s">
        <v>32</v>
      </c>
      <c r="C24" s="10">
        <v>1355780.87</v>
      </c>
      <c r="D24" s="11">
        <v>301529.337</v>
      </c>
      <c r="E24" s="31">
        <v>22.240270804234019</v>
      </c>
      <c r="F24" s="12">
        <v>621662.61652000016</v>
      </c>
      <c r="G24" s="31">
        <v>45.852735517650437</v>
      </c>
      <c r="H24" s="13">
        <v>923191.9535200001</v>
      </c>
      <c r="I24" s="14">
        <v>68.093006321884459</v>
      </c>
      <c r="J24" s="10">
        <v>1529556.463</v>
      </c>
      <c r="K24" s="11">
        <v>53436.718000000001</v>
      </c>
      <c r="L24" s="31">
        <v>3.4936087220468961</v>
      </c>
      <c r="M24" s="12">
        <v>1078160.6499999999</v>
      </c>
      <c r="N24" s="31">
        <v>70.488450480954882</v>
      </c>
      <c r="O24" s="13">
        <v>1131597.368</v>
      </c>
      <c r="P24" s="14">
        <v>73.982059203001782</v>
      </c>
      <c r="Q24" s="10">
        <v>173775.59299999988</v>
      </c>
      <c r="R24" s="49">
        <v>12.817380510760554</v>
      </c>
      <c r="S24" s="11">
        <v>-248092.61900000001</v>
      </c>
      <c r="T24" s="49">
        <v>-82.278103175081768</v>
      </c>
      <c r="U24" s="12">
        <v>456498.03347999975</v>
      </c>
      <c r="V24" s="33">
        <v>73.43179746522739</v>
      </c>
      <c r="W24" s="33">
        <v>208405.41447999992</v>
      </c>
      <c r="X24" s="14">
        <v>22.574440091833516</v>
      </c>
      <c r="Y24" s="10">
        <v>62610138.675000004</v>
      </c>
      <c r="Z24" s="11">
        <v>13282729.615170002</v>
      </c>
      <c r="AA24" s="31">
        <v>21.214981944248187</v>
      </c>
      <c r="AB24" s="12">
        <v>23606637.423829995</v>
      </c>
      <c r="AC24" s="31">
        <v>37.704176868811246</v>
      </c>
      <c r="AD24" s="13">
        <v>36889367.038999997</v>
      </c>
      <c r="AE24" s="14">
        <v>58.919158813059433</v>
      </c>
      <c r="AF24" s="10">
        <v>119194125.139</v>
      </c>
      <c r="AG24" s="11">
        <v>8992060.8509999998</v>
      </c>
      <c r="AH24" s="31">
        <v>7.5440470245607942</v>
      </c>
      <c r="AI24" s="12">
        <v>72702180.937199995</v>
      </c>
      <c r="AJ24" s="31">
        <v>60.994768703925018</v>
      </c>
      <c r="AK24" s="13">
        <v>81694241.788199991</v>
      </c>
      <c r="AL24" s="14">
        <v>68.538815728485815</v>
      </c>
      <c r="AM24" s="10">
        <v>56583986.463999994</v>
      </c>
      <c r="AN24" s="49">
        <v>90.375117611093501</v>
      </c>
      <c r="AO24" s="11">
        <v>-4290668.7641700022</v>
      </c>
      <c r="AP24" s="49">
        <v>-32.302613156182112</v>
      </c>
      <c r="AQ24" s="12">
        <v>49095543.51337</v>
      </c>
      <c r="AR24" s="33">
        <v>207.97347217189829</v>
      </c>
      <c r="AS24" s="33">
        <v>44804874.749199994</v>
      </c>
      <c r="AT24" s="14">
        <v>121.4574234950456</v>
      </c>
      <c r="AU24" s="10">
        <v>64129553</v>
      </c>
      <c r="AV24" s="11">
        <v>13584258.952170001</v>
      </c>
      <c r="AW24" s="31">
        <v>21.182525554435099</v>
      </c>
      <c r="AX24" s="12">
        <v>24228300.040349998</v>
      </c>
      <c r="AY24" s="31">
        <v>37.780241568735086</v>
      </c>
      <c r="AZ24" s="13">
        <v>37812558.992519997</v>
      </c>
      <c r="BA24" s="14">
        <v>58.962767123170181</v>
      </c>
      <c r="BB24" s="10">
        <v>120723681.602</v>
      </c>
      <c r="BC24" s="11">
        <v>9045497.5690000001</v>
      </c>
      <c r="BD24" s="31">
        <v>7.4927283934406992</v>
      </c>
      <c r="BE24" s="12">
        <v>73780341.587200001</v>
      </c>
      <c r="BF24" s="31">
        <v>61.115052662523915</v>
      </c>
      <c r="BG24" s="13">
        <v>82825839.156199992</v>
      </c>
      <c r="BH24" s="14">
        <v>68.607781055964608</v>
      </c>
      <c r="BI24" s="10">
        <v>56594128.601999998</v>
      </c>
      <c r="BJ24" s="49">
        <v>88.249685136585924</v>
      </c>
      <c r="BK24" s="11">
        <v>-4538761.3831700012</v>
      </c>
      <c r="BL24" s="49">
        <v>-33.411917419646677</v>
      </c>
      <c r="BM24" s="12">
        <v>49552041.546850003</v>
      </c>
      <c r="BN24" s="33">
        <v>204.5213302803979</v>
      </c>
      <c r="BO24" s="33">
        <v>45013280.163679995</v>
      </c>
      <c r="BP24" s="14">
        <v>119.04319983364371</v>
      </c>
    </row>
    <row r="25" spans="2:68" s="37" customFormat="1" ht="15" customHeight="1" x14ac:dyDescent="0.2">
      <c r="B25" s="40" t="s">
        <v>33</v>
      </c>
      <c r="C25" s="10">
        <v>1133670</v>
      </c>
      <c r="D25" s="11">
        <v>412509.84200000006</v>
      </c>
      <c r="E25" s="31">
        <v>36.387118120793531</v>
      </c>
      <c r="F25" s="12">
        <v>459658.54800000018</v>
      </c>
      <c r="G25" s="31">
        <v>40.54606261081269</v>
      </c>
      <c r="H25" s="13">
        <v>872168.39000000025</v>
      </c>
      <c r="I25" s="14">
        <v>76.933180731606228</v>
      </c>
      <c r="J25" s="10">
        <v>1993157.16</v>
      </c>
      <c r="K25" s="11">
        <v>114229.52899999999</v>
      </c>
      <c r="L25" s="31">
        <v>5.7310848984934033</v>
      </c>
      <c r="M25" s="12">
        <v>1148538.8030000001</v>
      </c>
      <c r="N25" s="31">
        <v>57.624096385856497</v>
      </c>
      <c r="O25" s="13">
        <v>1262768.3319999999</v>
      </c>
      <c r="P25" s="14">
        <v>63.355181284349904</v>
      </c>
      <c r="Q25" s="10">
        <v>859487.15999999992</v>
      </c>
      <c r="R25" s="49">
        <v>75.814580962714004</v>
      </c>
      <c r="S25" s="11">
        <v>-298280.31300000008</v>
      </c>
      <c r="T25" s="49">
        <v>-72.308653668437813</v>
      </c>
      <c r="U25" s="12">
        <v>688880.25499999989</v>
      </c>
      <c r="V25" s="33">
        <v>149.86782210346269</v>
      </c>
      <c r="W25" s="33">
        <v>390599.94199999969</v>
      </c>
      <c r="X25" s="14">
        <v>44.784923012401265</v>
      </c>
      <c r="Y25" s="10">
        <v>92870005.762999997</v>
      </c>
      <c r="Z25" s="11">
        <v>9766425.0209999997</v>
      </c>
      <c r="AA25" s="31">
        <v>10.516231737858906</v>
      </c>
      <c r="AB25" s="12">
        <v>38972167.629479997</v>
      </c>
      <c r="AC25" s="31">
        <v>41.96421364389186</v>
      </c>
      <c r="AD25" s="13">
        <v>48738592.650479995</v>
      </c>
      <c r="AE25" s="14">
        <v>52.480445381750762</v>
      </c>
      <c r="AF25" s="10">
        <v>188899333.33700001</v>
      </c>
      <c r="AG25" s="11">
        <v>3421313.9330000002</v>
      </c>
      <c r="AH25" s="31">
        <v>1.8111836990426595</v>
      </c>
      <c r="AI25" s="12">
        <v>131099737.00874001</v>
      </c>
      <c r="AJ25" s="31">
        <v>69.401905603793523</v>
      </c>
      <c r="AK25" s="13">
        <v>134521050.94174001</v>
      </c>
      <c r="AL25" s="14">
        <v>71.213089302836181</v>
      </c>
      <c r="AM25" s="10">
        <v>96029327.574000016</v>
      </c>
      <c r="AN25" s="49">
        <v>103.40187532567022</v>
      </c>
      <c r="AO25" s="11">
        <v>-6345111.0879999995</v>
      </c>
      <c r="AP25" s="49">
        <v>-64.968615172456552</v>
      </c>
      <c r="AQ25" s="12">
        <v>92127569.379260004</v>
      </c>
      <c r="AR25" s="33">
        <v>236.39323902930994</v>
      </c>
      <c r="AS25" s="33">
        <v>85782458.291260004</v>
      </c>
      <c r="AT25" s="14">
        <v>176.0052016816189</v>
      </c>
      <c r="AU25" s="10">
        <v>98809513</v>
      </c>
      <c r="AV25" s="11">
        <v>10178934.863</v>
      </c>
      <c r="AW25" s="31">
        <v>10.30157375940108</v>
      </c>
      <c r="AX25" s="12">
        <v>39431826.177479997</v>
      </c>
      <c r="AY25" s="31">
        <v>39.906912786302264</v>
      </c>
      <c r="AZ25" s="13">
        <v>49610761.040479995</v>
      </c>
      <c r="BA25" s="14">
        <v>50.208486545703344</v>
      </c>
      <c r="BB25" s="10">
        <v>190892490.49700001</v>
      </c>
      <c r="BC25" s="11">
        <v>3535543.4619999998</v>
      </c>
      <c r="BD25" s="31">
        <v>1.8521123868178373</v>
      </c>
      <c r="BE25" s="12">
        <v>132248275.81174001</v>
      </c>
      <c r="BF25" s="31">
        <v>69.278930495078001</v>
      </c>
      <c r="BG25" s="13">
        <v>135783819.27373999</v>
      </c>
      <c r="BH25" s="14">
        <v>71.131042881895837</v>
      </c>
      <c r="BI25" s="10">
        <v>92082977.497000009</v>
      </c>
      <c r="BJ25" s="49">
        <v>93.192421155845594</v>
      </c>
      <c r="BK25" s="11">
        <v>-6643391.4010000005</v>
      </c>
      <c r="BL25" s="49">
        <v>-65.266076366678092</v>
      </c>
      <c r="BM25" s="12">
        <v>92816449.634260014</v>
      </c>
      <c r="BN25" s="33">
        <v>235.38460840362657</v>
      </c>
      <c r="BO25" s="33">
        <v>86173058.233260006</v>
      </c>
      <c r="BP25" s="14">
        <v>173.69831952980309</v>
      </c>
    </row>
    <row r="26" spans="2:68" s="37" customFormat="1" ht="15" customHeight="1" thickBot="1" x14ac:dyDescent="0.25">
      <c r="B26" s="40" t="s">
        <v>34</v>
      </c>
      <c r="C26" s="10">
        <v>4741149.8169999998</v>
      </c>
      <c r="D26" s="11">
        <v>1143288.2609999997</v>
      </c>
      <c r="E26" s="31">
        <v>24.114155956443163</v>
      </c>
      <c r="F26" s="12">
        <v>1445692.8999999997</v>
      </c>
      <c r="G26" s="31">
        <v>30.49245343010007</v>
      </c>
      <c r="H26" s="13">
        <v>2588981.1609999994</v>
      </c>
      <c r="I26" s="14">
        <v>54.606609386543234</v>
      </c>
      <c r="J26" s="10">
        <v>2273957.8390000002</v>
      </c>
      <c r="K26" s="11">
        <v>111536.685</v>
      </c>
      <c r="L26" s="31">
        <v>4.9049583544191648</v>
      </c>
      <c r="M26" s="12">
        <v>1120404.0090000001</v>
      </c>
      <c r="N26" s="31">
        <v>49.271098601050184</v>
      </c>
      <c r="O26" s="13">
        <v>1231940.6939999999</v>
      </c>
      <c r="P26" s="14">
        <v>54.176056955469356</v>
      </c>
      <c r="Q26" s="10">
        <v>-2467191.9779999997</v>
      </c>
      <c r="R26" s="49">
        <v>-52.037840465483008</v>
      </c>
      <c r="S26" s="11">
        <v>-1031751.5759999997</v>
      </c>
      <c r="T26" s="49">
        <v>-90.244220219453467</v>
      </c>
      <c r="U26" s="12">
        <v>-325288.8909999996</v>
      </c>
      <c r="V26" s="33">
        <v>-22.500552572403148</v>
      </c>
      <c r="W26" s="33">
        <v>-1357040.4669999995</v>
      </c>
      <c r="X26" s="14">
        <v>-52.416003926264175</v>
      </c>
      <c r="Y26" s="10">
        <v>29799673.879000001</v>
      </c>
      <c r="Z26" s="11">
        <v>7169462.9409999996</v>
      </c>
      <c r="AA26" s="31">
        <v>24.058863765124492</v>
      </c>
      <c r="AB26" s="12">
        <v>8073670.0540000014</v>
      </c>
      <c r="AC26" s="31">
        <v>27.093149028350823</v>
      </c>
      <c r="AD26" s="13">
        <v>15243132.995000001</v>
      </c>
      <c r="AE26" s="14">
        <v>51.152012793475308</v>
      </c>
      <c r="AF26" s="10">
        <v>33163180.927000001</v>
      </c>
      <c r="AG26" s="11">
        <v>722796.71699999995</v>
      </c>
      <c r="AH26" s="31">
        <v>2.179515645954007</v>
      </c>
      <c r="AI26" s="12">
        <v>20291054.070999999</v>
      </c>
      <c r="AJ26" s="31">
        <v>61.185487953237669</v>
      </c>
      <c r="AK26" s="13">
        <v>21013850.787999999</v>
      </c>
      <c r="AL26" s="14">
        <v>63.365003599191681</v>
      </c>
      <c r="AM26" s="10">
        <v>3363507.0480000004</v>
      </c>
      <c r="AN26" s="49">
        <v>11.287059924405021</v>
      </c>
      <c r="AO26" s="11">
        <v>-6446666.2239999995</v>
      </c>
      <c r="AP26" s="49">
        <v>-89.918398031370756</v>
      </c>
      <c r="AQ26" s="12">
        <v>12217384.016999997</v>
      </c>
      <c r="AR26" s="33">
        <v>151.32379618296443</v>
      </c>
      <c r="AS26" s="33">
        <v>5770717.7929999977</v>
      </c>
      <c r="AT26" s="14">
        <v>37.857819615514003</v>
      </c>
      <c r="AU26" s="10">
        <v>34540823.696000002</v>
      </c>
      <c r="AV26" s="11">
        <v>8312751.2019999996</v>
      </c>
      <c r="AW26" s="31">
        <v>24.066453293534678</v>
      </c>
      <c r="AX26" s="12">
        <v>9519362.9539999999</v>
      </c>
      <c r="AY26" s="31">
        <v>27.559745065090585</v>
      </c>
      <c r="AZ26" s="13">
        <v>17832114.155999999</v>
      </c>
      <c r="BA26" s="14">
        <v>51.626198358625267</v>
      </c>
      <c r="BB26" s="10">
        <v>35437138.766000003</v>
      </c>
      <c r="BC26" s="11">
        <v>834333.402</v>
      </c>
      <c r="BD26" s="31">
        <v>2.3544039701097348</v>
      </c>
      <c r="BE26" s="12">
        <v>21411458.079999998</v>
      </c>
      <c r="BF26" s="31">
        <v>60.420956165183192</v>
      </c>
      <c r="BG26" s="13">
        <v>22245791.482000001</v>
      </c>
      <c r="BH26" s="14">
        <v>62.775360135292921</v>
      </c>
      <c r="BI26" s="10">
        <v>896315.0700000003</v>
      </c>
      <c r="BJ26" s="49">
        <v>2.5949441098701937</v>
      </c>
      <c r="BK26" s="11">
        <v>-7478417.7999999998</v>
      </c>
      <c r="BL26" s="49">
        <v>-89.963209751793556</v>
      </c>
      <c r="BM26" s="12">
        <v>11892095.125999998</v>
      </c>
      <c r="BN26" s="33">
        <v>124.92532518683916</v>
      </c>
      <c r="BO26" s="33">
        <v>4413677.3260000013</v>
      </c>
      <c r="BP26" s="14">
        <v>24.751284605896963</v>
      </c>
    </row>
    <row r="27" spans="2:68" s="37" customFormat="1" ht="15" customHeight="1" thickBot="1" x14ac:dyDescent="0.25">
      <c r="B27" s="41" t="s">
        <v>35</v>
      </c>
      <c r="C27" s="16">
        <v>29826374.266999997</v>
      </c>
      <c r="D27" s="28">
        <v>7387947.0286000008</v>
      </c>
      <c r="E27" s="32">
        <v>24.769846185340906</v>
      </c>
      <c r="F27" s="29">
        <v>8588376.1149199978</v>
      </c>
      <c r="G27" s="32">
        <v>28.794569658512621</v>
      </c>
      <c r="H27" s="30">
        <v>15976323.143519998</v>
      </c>
      <c r="I27" s="18">
        <v>53.564415843853531</v>
      </c>
      <c r="J27" s="16">
        <v>37520922.266999997</v>
      </c>
      <c r="K27" s="28">
        <v>1575352.9339999999</v>
      </c>
      <c r="L27" s="32">
        <v>4.1985986452831341</v>
      </c>
      <c r="M27" s="29">
        <v>21551421.543279998</v>
      </c>
      <c r="N27" s="32">
        <v>57.438411001519206</v>
      </c>
      <c r="O27" s="30">
        <v>23126774.477279998</v>
      </c>
      <c r="P27" s="18">
        <v>61.637009646802341</v>
      </c>
      <c r="Q27" s="16">
        <v>7694548</v>
      </c>
      <c r="R27" s="50">
        <v>25.79779872377339</v>
      </c>
      <c r="S27" s="28">
        <v>-5812594.0946000014</v>
      </c>
      <c r="T27" s="50">
        <v>-78.676715900891807</v>
      </c>
      <c r="U27" s="29">
        <v>12963045.42836</v>
      </c>
      <c r="V27" s="35">
        <v>150.93709514934014</v>
      </c>
      <c r="W27" s="17">
        <v>7150451.3337600008</v>
      </c>
      <c r="X27" s="36">
        <v>44.756551739254384</v>
      </c>
      <c r="Y27" s="16">
        <v>889865941.32700002</v>
      </c>
      <c r="Z27" s="28">
        <v>163276345.13559002</v>
      </c>
      <c r="AA27" s="32">
        <v>18.348420537604405</v>
      </c>
      <c r="AB27" s="29">
        <v>303748062.32839596</v>
      </c>
      <c r="AC27" s="32">
        <v>34.134137314597737</v>
      </c>
      <c r="AD27" s="30">
        <v>467024407.46398598</v>
      </c>
      <c r="AE27" s="18">
        <v>52.482557852202149</v>
      </c>
      <c r="AF27" s="16">
        <v>1339002291.1029999</v>
      </c>
      <c r="AG27" s="28">
        <v>51523051.629339993</v>
      </c>
      <c r="AH27" s="32">
        <v>3.8478688178268912</v>
      </c>
      <c r="AI27" s="29">
        <v>861954375.32818007</v>
      </c>
      <c r="AJ27" s="32">
        <v>64.372882784102416</v>
      </c>
      <c r="AK27" s="30">
        <v>913477426.95752001</v>
      </c>
      <c r="AL27" s="18">
        <v>68.220751601929308</v>
      </c>
      <c r="AM27" s="16">
        <v>449136349.7759999</v>
      </c>
      <c r="AN27" s="50">
        <v>50.472360938573701</v>
      </c>
      <c r="AO27" s="28">
        <v>-111753293.50625002</v>
      </c>
      <c r="AP27" s="50">
        <v>-68.444264485125771</v>
      </c>
      <c r="AQ27" s="29">
        <v>558206312.99978411</v>
      </c>
      <c r="AR27" s="35">
        <v>183.77279799608453</v>
      </c>
      <c r="AS27" s="17">
        <v>446453019.49353403</v>
      </c>
      <c r="AT27" s="36">
        <v>95.595222082255233</v>
      </c>
      <c r="AU27" s="16">
        <v>936031223.99800014</v>
      </c>
      <c r="AV27" s="28">
        <v>170664292.16418999</v>
      </c>
      <c r="AW27" s="32">
        <v>18.232756321444533</v>
      </c>
      <c r="AX27" s="29">
        <v>312336438.44331604</v>
      </c>
      <c r="AY27" s="32">
        <v>33.368164483793258</v>
      </c>
      <c r="AZ27" s="30">
        <v>483000730.60750604</v>
      </c>
      <c r="BA27" s="18">
        <v>51.600920805237791</v>
      </c>
      <c r="BB27" s="16">
        <v>1376523213.3699999</v>
      </c>
      <c r="BC27" s="28">
        <v>53098404.563339993</v>
      </c>
      <c r="BD27" s="32">
        <v>3.8574289229271073</v>
      </c>
      <c r="BE27" s="29">
        <v>883505796.87146008</v>
      </c>
      <c r="BF27" s="32">
        <v>64.183864702758171</v>
      </c>
      <c r="BG27" s="30">
        <v>936604201.43480003</v>
      </c>
      <c r="BH27" s="18">
        <v>68.041293625685284</v>
      </c>
      <c r="BI27" s="16">
        <v>440491989.37199974</v>
      </c>
      <c r="BJ27" s="50">
        <v>47.059540117749407</v>
      </c>
      <c r="BK27" s="28">
        <v>-117565887.60085</v>
      </c>
      <c r="BL27" s="50">
        <v>-68.887220700944326</v>
      </c>
      <c r="BM27" s="29">
        <v>571169358.42814398</v>
      </c>
      <c r="BN27" s="35">
        <v>182.86990825497355</v>
      </c>
      <c r="BO27" s="17">
        <v>453603470.82729399</v>
      </c>
      <c r="BP27" s="36">
        <v>93.913620018082185</v>
      </c>
    </row>
  </sheetData>
  <mergeCells count="13">
    <mergeCell ref="AU5:BA5"/>
    <mergeCell ref="BB5:BH5"/>
    <mergeCell ref="BI5:BP5"/>
    <mergeCell ref="B4:B6"/>
    <mergeCell ref="C4:X4"/>
    <mergeCell ref="Y4:AT4"/>
    <mergeCell ref="AU4:BP4"/>
    <mergeCell ref="C5:I5"/>
    <mergeCell ref="J5:P5"/>
    <mergeCell ref="Q5:X5"/>
    <mergeCell ref="Y5:AE5"/>
    <mergeCell ref="AF5:AL5"/>
    <mergeCell ref="AM5:AT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30"/>
  <sheetViews>
    <sheetView showGridLines="0" workbookViewId="0">
      <pane xSplit="2" ySplit="6" topLeftCell="AU7" activePane="bottomRight" state="frozen"/>
      <selection activeCell="AU5" sqref="AU5:BA5"/>
      <selection pane="topRight" activeCell="AU5" sqref="AU5:BA5"/>
      <selection pane="bottomLeft" activeCell="AU5" sqref="AU5:BA5"/>
      <selection pane="bottomRight" activeCell="AU5" sqref="AU5:BA5"/>
    </sheetView>
  </sheetViews>
  <sheetFormatPr baseColWidth="10" defaultRowHeight="15" outlineLevelCol="1" x14ac:dyDescent="0.2"/>
  <cols>
    <col min="1" max="1" width="5.109375" customWidth="1"/>
    <col min="2" max="2" width="39.33203125" style="39" customWidth="1"/>
    <col min="3" max="3" width="8.88671875" hidden="1" customWidth="1" outlineLevel="1"/>
    <col min="4" max="4" width="8.77734375" hidden="1" customWidth="1" outlineLevel="1"/>
    <col min="5" max="5" width="4.88671875" hidden="1" customWidth="1" outlineLevel="1"/>
    <col min="6" max="6" width="12.33203125" hidden="1" customWidth="1" outlineLevel="1"/>
    <col min="7" max="7" width="4.44140625" hidden="1" customWidth="1" outlineLevel="1"/>
    <col min="8" max="8" width="11.33203125" hidden="1" customWidth="1" outlineLevel="1"/>
    <col min="9" max="9" width="5.88671875" hidden="1" customWidth="1" outlineLevel="1"/>
    <col min="10" max="10" width="8.88671875" hidden="1" customWidth="1" outlineLevel="1"/>
    <col min="11" max="11" width="8.77734375" hidden="1" customWidth="1" outlineLevel="1"/>
    <col min="12" max="12" width="4.88671875" hidden="1" customWidth="1" outlineLevel="1"/>
    <col min="13" max="13" width="12.77734375" hidden="1" customWidth="1" outlineLevel="1"/>
    <col min="14" max="14" width="4.44140625" hidden="1" customWidth="1" outlineLevel="1"/>
    <col min="15" max="15" width="11.109375" hidden="1" customWidth="1" outlineLevel="1"/>
    <col min="16" max="16" width="5.88671875" hidden="1" customWidth="1" outlineLevel="1"/>
    <col min="17" max="17" width="8.88671875" hidden="1" customWidth="1" outlineLevel="1"/>
    <col min="18" max="18" width="5.21875" hidden="1" customWidth="1" outlineLevel="1"/>
    <col min="19" max="19" width="8" hidden="1" customWidth="1" outlineLevel="1"/>
    <col min="20" max="20" width="5.21875" hidden="1" customWidth="1" outlineLevel="1"/>
    <col min="21" max="21" width="12.5546875" hidden="1" customWidth="1" outlineLevel="1"/>
    <col min="22" max="22" width="5.21875" hidden="1" customWidth="1" outlineLevel="1"/>
    <col min="23" max="23" width="12.21875" hidden="1" customWidth="1" outlineLevel="1"/>
    <col min="24" max="24" width="5.21875" hidden="1" customWidth="1" outlineLevel="1"/>
    <col min="25" max="26" width="9.5546875" hidden="1" customWidth="1" outlineLevel="1"/>
    <col min="27" max="27" width="4.88671875" hidden="1" customWidth="1" outlineLevel="1"/>
    <col min="28" max="28" width="12" hidden="1" customWidth="1" outlineLevel="1"/>
    <col min="29" max="29" width="4.44140625" hidden="1" customWidth="1" outlineLevel="1"/>
    <col min="30" max="30" width="10.77734375" hidden="1" customWidth="1" outlineLevel="1"/>
    <col min="31" max="31" width="5.88671875" hidden="1" customWidth="1" outlineLevel="1"/>
    <col min="32" max="32" width="10.77734375" hidden="1" customWidth="1" outlineLevel="1"/>
    <col min="33" max="33" width="9.5546875" hidden="1" customWidth="1" outlineLevel="1"/>
    <col min="34" max="34" width="4.88671875" hidden="1" customWidth="1" outlineLevel="1"/>
    <col min="35" max="35" width="12" hidden="1" customWidth="1" outlineLevel="1"/>
    <col min="36" max="36" width="4.44140625" hidden="1" customWidth="1" outlineLevel="1"/>
    <col min="37" max="37" width="10.77734375" hidden="1" customWidth="1" outlineLevel="1"/>
    <col min="38" max="38" width="5.88671875" hidden="1" customWidth="1" outlineLevel="1"/>
    <col min="39" max="39" width="9.5546875" hidden="1" customWidth="1" outlineLevel="1"/>
    <col min="40" max="40" width="5.21875" hidden="1" customWidth="1" outlineLevel="1"/>
    <col min="41" max="41" width="9.5546875" hidden="1" customWidth="1" outlineLevel="1"/>
    <col min="42" max="42" width="5.21875" hidden="1" customWidth="1" outlineLevel="1"/>
    <col min="43" max="43" width="12" hidden="1" customWidth="1" outlineLevel="1"/>
    <col min="44" max="44" width="5.21875" hidden="1" customWidth="1" outlineLevel="1"/>
    <col min="45" max="45" width="10.77734375" hidden="1" customWidth="1" outlineLevel="1"/>
    <col min="46" max="46" width="5.21875" hidden="1" customWidth="1" outlineLevel="1"/>
    <col min="47" max="47" width="9.5546875" bestFit="1" customWidth="1" collapsed="1"/>
    <col min="48" max="48" width="9.5546875" bestFit="1" customWidth="1"/>
    <col min="49" max="49" width="4.88671875" bestFit="1" customWidth="1"/>
    <col min="50" max="50" width="12.109375" customWidth="1"/>
    <col min="51" max="51" width="4.44140625" bestFit="1" customWidth="1"/>
    <col min="52" max="52" width="10.77734375" customWidth="1"/>
    <col min="53" max="53" width="5.88671875" bestFit="1" customWidth="1"/>
    <col min="54" max="54" width="10.77734375" bestFit="1" customWidth="1"/>
    <col min="55" max="55" width="9.5546875" bestFit="1" customWidth="1"/>
    <col min="56" max="56" width="4.88671875" bestFit="1" customWidth="1"/>
    <col min="57" max="57" width="11.77734375" customWidth="1"/>
    <col min="58" max="58" width="4.44140625" bestFit="1" customWidth="1"/>
    <col min="59" max="59" width="10.77734375" customWidth="1"/>
    <col min="60" max="60" width="5.88671875" bestFit="1" customWidth="1"/>
    <col min="61" max="61" width="9.5546875" bestFit="1" customWidth="1"/>
    <col min="62" max="62" width="5.21875" bestFit="1" customWidth="1"/>
    <col min="63" max="63" width="9.5546875" bestFit="1" customWidth="1"/>
    <col min="64" max="64" width="5.21875" bestFit="1" customWidth="1"/>
    <col min="65" max="65" width="12.44140625" customWidth="1"/>
    <col min="66" max="66" width="5.21875" bestFit="1" customWidth="1"/>
    <col min="67" max="67" width="10.77734375" customWidth="1"/>
    <col min="68" max="68" width="9.109375" bestFit="1" customWidth="1"/>
  </cols>
  <sheetData>
    <row r="1" spans="2:68" ht="57" customHeight="1" x14ac:dyDescent="0.2"/>
    <row r="2" spans="2:68" ht="65.25" customHeight="1" x14ac:dyDescent="0.2"/>
    <row r="3" spans="2:68" ht="35.25" customHeight="1" thickBot="1" x14ac:dyDescent="0.25">
      <c r="BP3" s="45" t="s">
        <v>64</v>
      </c>
    </row>
    <row r="4" spans="2:68" s="37" customFormat="1" ht="15" customHeight="1" thickBot="1" x14ac:dyDescent="0.25">
      <c r="B4" s="89" t="s">
        <v>0</v>
      </c>
      <c r="C4" s="92" t="s">
        <v>1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3"/>
      <c r="Y4" s="94" t="s">
        <v>2</v>
      </c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6"/>
      <c r="AU4" s="97" t="s">
        <v>3</v>
      </c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9"/>
    </row>
    <row r="5" spans="2:68" s="37" customFormat="1" ht="15" customHeight="1" thickBot="1" x14ac:dyDescent="0.25">
      <c r="B5" s="90"/>
      <c r="C5" s="100" t="s">
        <v>36</v>
      </c>
      <c r="D5" s="101"/>
      <c r="E5" s="101"/>
      <c r="F5" s="101"/>
      <c r="G5" s="101"/>
      <c r="H5" s="101"/>
      <c r="I5" s="102"/>
      <c r="J5" s="103" t="s">
        <v>63</v>
      </c>
      <c r="K5" s="104"/>
      <c r="L5" s="104"/>
      <c r="M5" s="104"/>
      <c r="N5" s="104"/>
      <c r="O5" s="104"/>
      <c r="P5" s="105"/>
      <c r="Q5" s="106" t="s">
        <v>61</v>
      </c>
      <c r="R5" s="107"/>
      <c r="S5" s="107"/>
      <c r="T5" s="107"/>
      <c r="U5" s="107"/>
      <c r="V5" s="107"/>
      <c r="W5" s="107"/>
      <c r="X5" s="108"/>
      <c r="Y5" s="109" t="s">
        <v>36</v>
      </c>
      <c r="Z5" s="81"/>
      <c r="AA5" s="81"/>
      <c r="AB5" s="81"/>
      <c r="AC5" s="81"/>
      <c r="AD5" s="81"/>
      <c r="AE5" s="82"/>
      <c r="AF5" s="110" t="s">
        <v>63</v>
      </c>
      <c r="AG5" s="111"/>
      <c r="AH5" s="111"/>
      <c r="AI5" s="111"/>
      <c r="AJ5" s="111"/>
      <c r="AK5" s="111"/>
      <c r="AL5" s="112"/>
      <c r="AM5" s="86" t="s">
        <v>61</v>
      </c>
      <c r="AN5" s="87"/>
      <c r="AO5" s="87"/>
      <c r="AP5" s="87"/>
      <c r="AQ5" s="87"/>
      <c r="AR5" s="87"/>
      <c r="AS5" s="87"/>
      <c r="AT5" s="88"/>
      <c r="AU5" s="80" t="s">
        <v>36</v>
      </c>
      <c r="AV5" s="81"/>
      <c r="AW5" s="81"/>
      <c r="AX5" s="81"/>
      <c r="AY5" s="81"/>
      <c r="AZ5" s="81"/>
      <c r="BA5" s="82"/>
      <c r="BB5" s="83" t="s">
        <v>63</v>
      </c>
      <c r="BC5" s="84"/>
      <c r="BD5" s="84"/>
      <c r="BE5" s="84"/>
      <c r="BF5" s="84"/>
      <c r="BG5" s="84"/>
      <c r="BH5" s="85"/>
      <c r="BI5" s="86" t="s">
        <v>61</v>
      </c>
      <c r="BJ5" s="87"/>
      <c r="BK5" s="87"/>
      <c r="BL5" s="87"/>
      <c r="BM5" s="87"/>
      <c r="BN5" s="87"/>
      <c r="BO5" s="87"/>
      <c r="BP5" s="88"/>
    </row>
    <row r="6" spans="2:68" s="51" customFormat="1" ht="28.5" customHeight="1" thickBot="1" x14ac:dyDescent="0.25">
      <c r="B6" s="91"/>
      <c r="C6" s="2" t="s">
        <v>7</v>
      </c>
      <c r="D6" s="3" t="s">
        <v>8</v>
      </c>
      <c r="E6" s="4" t="s">
        <v>9</v>
      </c>
      <c r="F6" s="5" t="s">
        <v>10</v>
      </c>
      <c r="G6" s="4" t="s">
        <v>11</v>
      </c>
      <c r="H6" s="4" t="s">
        <v>12</v>
      </c>
      <c r="I6" s="6" t="s">
        <v>13</v>
      </c>
      <c r="J6" s="2" t="s">
        <v>7</v>
      </c>
      <c r="K6" s="3" t="s">
        <v>8</v>
      </c>
      <c r="L6" s="4" t="s">
        <v>9</v>
      </c>
      <c r="M6" s="5" t="s">
        <v>10</v>
      </c>
      <c r="N6" s="4" t="s">
        <v>11</v>
      </c>
      <c r="O6" s="4" t="s">
        <v>12</v>
      </c>
      <c r="P6" s="6" t="s">
        <v>13</v>
      </c>
      <c r="Q6" s="2" t="s">
        <v>7</v>
      </c>
      <c r="R6" s="4" t="s">
        <v>14</v>
      </c>
      <c r="S6" s="3" t="s">
        <v>8</v>
      </c>
      <c r="T6" s="4" t="s">
        <v>14</v>
      </c>
      <c r="U6" s="5" t="s">
        <v>10</v>
      </c>
      <c r="V6" s="4" t="s">
        <v>14</v>
      </c>
      <c r="W6" s="4" t="s">
        <v>12</v>
      </c>
      <c r="X6" s="7" t="s">
        <v>14</v>
      </c>
      <c r="Y6" s="2" t="s">
        <v>7</v>
      </c>
      <c r="Z6" s="3" t="s">
        <v>8</v>
      </c>
      <c r="AA6" s="4" t="s">
        <v>9</v>
      </c>
      <c r="AB6" s="5" t="s">
        <v>10</v>
      </c>
      <c r="AC6" s="4" t="s">
        <v>11</v>
      </c>
      <c r="AD6" s="4" t="s">
        <v>12</v>
      </c>
      <c r="AE6" s="6" t="s">
        <v>13</v>
      </c>
      <c r="AF6" s="2" t="s">
        <v>7</v>
      </c>
      <c r="AG6" s="3" t="s">
        <v>8</v>
      </c>
      <c r="AH6" s="4" t="s">
        <v>9</v>
      </c>
      <c r="AI6" s="5" t="s">
        <v>10</v>
      </c>
      <c r="AJ6" s="4" t="s">
        <v>11</v>
      </c>
      <c r="AK6" s="4" t="s">
        <v>12</v>
      </c>
      <c r="AL6" s="6" t="s">
        <v>13</v>
      </c>
      <c r="AM6" s="2" t="s">
        <v>7</v>
      </c>
      <c r="AN6" s="4" t="s">
        <v>14</v>
      </c>
      <c r="AO6" s="3" t="s">
        <v>8</v>
      </c>
      <c r="AP6" s="4" t="s">
        <v>14</v>
      </c>
      <c r="AQ6" s="5" t="s">
        <v>10</v>
      </c>
      <c r="AR6" s="4" t="s">
        <v>14</v>
      </c>
      <c r="AS6" s="4" t="s">
        <v>12</v>
      </c>
      <c r="AT6" s="7" t="s">
        <v>14</v>
      </c>
      <c r="AU6" s="2" t="s">
        <v>7</v>
      </c>
      <c r="AV6" s="3" t="s">
        <v>8</v>
      </c>
      <c r="AW6" s="4" t="s">
        <v>9</v>
      </c>
      <c r="AX6" s="5" t="s">
        <v>10</v>
      </c>
      <c r="AY6" s="4" t="s">
        <v>11</v>
      </c>
      <c r="AZ6" s="4" t="s">
        <v>12</v>
      </c>
      <c r="BA6" s="6" t="s">
        <v>13</v>
      </c>
      <c r="BB6" s="2" t="s">
        <v>7</v>
      </c>
      <c r="BC6" s="3" t="s">
        <v>8</v>
      </c>
      <c r="BD6" s="4" t="s">
        <v>9</v>
      </c>
      <c r="BE6" s="5" t="s">
        <v>10</v>
      </c>
      <c r="BF6" s="4" t="s">
        <v>11</v>
      </c>
      <c r="BG6" s="4" t="s">
        <v>12</v>
      </c>
      <c r="BH6" s="6" t="s">
        <v>13</v>
      </c>
      <c r="BI6" s="2" t="s">
        <v>7</v>
      </c>
      <c r="BJ6" s="4" t="s">
        <v>14</v>
      </c>
      <c r="BK6" s="3" t="s">
        <v>8</v>
      </c>
      <c r="BL6" s="4" t="s">
        <v>14</v>
      </c>
      <c r="BM6" s="5" t="s">
        <v>10</v>
      </c>
      <c r="BN6" s="4" t="s">
        <v>14</v>
      </c>
      <c r="BO6" s="4" t="s">
        <v>12</v>
      </c>
      <c r="BP6" s="7" t="s">
        <v>14</v>
      </c>
    </row>
    <row r="7" spans="2:68" s="37" customFormat="1" ht="15" customHeight="1" x14ac:dyDescent="0.2">
      <c r="B7" s="42" t="s">
        <v>38</v>
      </c>
      <c r="C7" s="10">
        <v>1879081.5249999999</v>
      </c>
      <c r="D7" s="11">
        <v>721217.03699999966</v>
      </c>
      <c r="E7" s="31">
        <v>38.381359584704541</v>
      </c>
      <c r="F7" s="12">
        <v>602102.58300000045</v>
      </c>
      <c r="G7" s="31">
        <v>32.042387463737128</v>
      </c>
      <c r="H7" s="13">
        <v>1323319.6200000001</v>
      </c>
      <c r="I7" s="14">
        <v>70.423747048441669</v>
      </c>
      <c r="J7" s="10">
        <v>1718234.253</v>
      </c>
      <c r="K7" s="11">
        <v>720526.95600000001</v>
      </c>
      <c r="L7" s="31">
        <v>41.934151571124566</v>
      </c>
      <c r="M7" s="12">
        <v>814980.42299999995</v>
      </c>
      <c r="N7" s="31">
        <v>47.431275542148093</v>
      </c>
      <c r="O7" s="13">
        <v>1535507.379</v>
      </c>
      <c r="P7" s="14">
        <v>89.365427113272659</v>
      </c>
      <c r="Q7" s="10">
        <v>-160847.27199999988</v>
      </c>
      <c r="R7" s="49">
        <v>-8.5598878952311495</v>
      </c>
      <c r="S7" s="11">
        <v>-690.08099999965634</v>
      </c>
      <c r="T7" s="49">
        <v>-9.5682847824857573E-2</v>
      </c>
      <c r="U7" s="12">
        <v>212877.8399999995</v>
      </c>
      <c r="V7" s="33">
        <v>35.355742694098247</v>
      </c>
      <c r="W7" s="38">
        <v>212187.75899999985</v>
      </c>
      <c r="X7" s="34">
        <v>16.034505632131399</v>
      </c>
      <c r="Y7" s="10">
        <v>37196347.073999986</v>
      </c>
      <c r="Z7" s="11">
        <v>8930677.9775599986</v>
      </c>
      <c r="AA7" s="31">
        <v>24.009556529282108</v>
      </c>
      <c r="AB7" s="12">
        <v>12241914.815540001</v>
      </c>
      <c r="AC7" s="31">
        <v>32.911604978804554</v>
      </c>
      <c r="AD7" s="13">
        <v>21172592.793099999</v>
      </c>
      <c r="AE7" s="14">
        <v>56.921161508086662</v>
      </c>
      <c r="AF7" s="10">
        <v>43552324.185999997</v>
      </c>
      <c r="AG7" s="11">
        <v>19719343.583999999</v>
      </c>
      <c r="AH7" s="31">
        <v>45.277362236247384</v>
      </c>
      <c r="AI7" s="12">
        <v>18076265.192940004</v>
      </c>
      <c r="AJ7" s="31">
        <v>41.504708487522372</v>
      </c>
      <c r="AK7" s="13">
        <v>37795608.776940003</v>
      </c>
      <c r="AL7" s="14">
        <v>86.782070723769749</v>
      </c>
      <c r="AM7" s="10">
        <v>6355977.1120000109</v>
      </c>
      <c r="AN7" s="49">
        <v>17.087637932174257</v>
      </c>
      <c r="AO7" s="11">
        <v>10788665.60644</v>
      </c>
      <c r="AP7" s="49">
        <v>120.80455295273822</v>
      </c>
      <c r="AQ7" s="12">
        <v>5834350.3774000034</v>
      </c>
      <c r="AR7" s="33">
        <v>47.658805548898478</v>
      </c>
      <c r="AS7" s="38">
        <v>16623015.983840004</v>
      </c>
      <c r="AT7" s="34">
        <v>78.511952439085917</v>
      </c>
      <c r="AU7" s="10">
        <v>39075428.598999985</v>
      </c>
      <c r="AV7" s="11">
        <v>9651895.0145599991</v>
      </c>
      <c r="AW7" s="31">
        <v>24.700676001816163</v>
      </c>
      <c r="AX7" s="12">
        <v>12844017.398540001</v>
      </c>
      <c r="AY7" s="31">
        <v>32.869805550562035</v>
      </c>
      <c r="AZ7" s="13">
        <v>22495912.4131</v>
      </c>
      <c r="BA7" s="14">
        <v>57.570481552378197</v>
      </c>
      <c r="BB7" s="10">
        <v>45270558.439000003</v>
      </c>
      <c r="BC7" s="11">
        <v>20439870.539999999</v>
      </c>
      <c r="BD7" s="31">
        <v>45.150471398628291</v>
      </c>
      <c r="BE7" s="12">
        <v>18891245.615940001</v>
      </c>
      <c r="BF7" s="31">
        <v>41.729650058094798</v>
      </c>
      <c r="BG7" s="13">
        <v>39331116.155940004</v>
      </c>
      <c r="BH7" s="14">
        <v>86.880121456723074</v>
      </c>
      <c r="BI7" s="10">
        <v>6195129.8400000185</v>
      </c>
      <c r="BJ7" s="49">
        <v>15.854285063833091</v>
      </c>
      <c r="BK7" s="11">
        <v>10787975.52544</v>
      </c>
      <c r="BL7" s="49">
        <v>111.77054359963728</v>
      </c>
      <c r="BM7" s="12">
        <v>6047228.2173999995</v>
      </c>
      <c r="BN7" s="33">
        <v>47.082061863972534</v>
      </c>
      <c r="BO7" s="38">
        <v>16835203.742840003</v>
      </c>
      <c r="BP7" s="34">
        <v>74.836723373071067</v>
      </c>
    </row>
    <row r="8" spans="2:68" s="37" customFormat="1" ht="15" customHeight="1" x14ac:dyDescent="0.2">
      <c r="B8" s="43" t="s">
        <v>39</v>
      </c>
      <c r="C8" s="10">
        <v>1554323.8089999999</v>
      </c>
      <c r="D8" s="11">
        <v>680023.06479999993</v>
      </c>
      <c r="E8" s="31">
        <v>43.750411649262716</v>
      </c>
      <c r="F8" s="12">
        <v>404938.63619999995</v>
      </c>
      <c r="G8" s="31">
        <v>26.05239872511018</v>
      </c>
      <c r="H8" s="13">
        <v>1084961.7009999999</v>
      </c>
      <c r="I8" s="14">
        <v>69.802810374372896</v>
      </c>
      <c r="J8" s="10">
        <v>1450106.3259999999</v>
      </c>
      <c r="K8" s="11">
        <v>669234.65700000001</v>
      </c>
      <c r="L8" s="31">
        <v>46.150730122392417</v>
      </c>
      <c r="M8" s="12">
        <v>514519.77100000001</v>
      </c>
      <c r="N8" s="31">
        <v>35.4815203392196</v>
      </c>
      <c r="O8" s="13">
        <v>1183754.4280000001</v>
      </c>
      <c r="P8" s="14">
        <v>81.632250461612017</v>
      </c>
      <c r="Q8" s="10">
        <v>-104217.48300000001</v>
      </c>
      <c r="R8" s="49">
        <v>-6.70500460692615</v>
      </c>
      <c r="S8" s="11">
        <v>-10788.407799999928</v>
      </c>
      <c r="T8" s="49">
        <v>-1.5864767473986903</v>
      </c>
      <c r="U8" s="12">
        <v>109581.13480000006</v>
      </c>
      <c r="V8" s="33">
        <v>27.061170509271371</v>
      </c>
      <c r="W8" s="33">
        <v>98792.727000000188</v>
      </c>
      <c r="X8" s="14">
        <v>9.1056418773993375</v>
      </c>
      <c r="Y8" s="10">
        <v>21132582.890999999</v>
      </c>
      <c r="Z8" s="11">
        <v>7061594.9580000006</v>
      </c>
      <c r="AA8" s="31">
        <v>33.415673769851445</v>
      </c>
      <c r="AB8" s="12">
        <v>5317971.0378099978</v>
      </c>
      <c r="AC8" s="31">
        <v>25.1647944088975</v>
      </c>
      <c r="AD8" s="13">
        <v>12379565.995809998</v>
      </c>
      <c r="AE8" s="14">
        <v>58.580468178748944</v>
      </c>
      <c r="AF8" s="10">
        <v>21548782.493999999</v>
      </c>
      <c r="AG8" s="11">
        <v>7508745.5640000002</v>
      </c>
      <c r="AH8" s="31">
        <v>34.845335536198945</v>
      </c>
      <c r="AI8" s="12">
        <v>7894079.3899999997</v>
      </c>
      <c r="AJ8" s="31">
        <v>36.63352856337945</v>
      </c>
      <c r="AK8" s="13">
        <v>15402824.954</v>
      </c>
      <c r="AL8" s="14">
        <v>71.478864099578402</v>
      </c>
      <c r="AM8" s="10">
        <v>416199.60300000012</v>
      </c>
      <c r="AN8" s="49">
        <v>1.9694686879815924</v>
      </c>
      <c r="AO8" s="11">
        <v>447150.60599999968</v>
      </c>
      <c r="AP8" s="49">
        <v>6.3321474632785018</v>
      </c>
      <c r="AQ8" s="12">
        <v>2576108.3521900019</v>
      </c>
      <c r="AR8" s="33">
        <v>48.441564158101791</v>
      </c>
      <c r="AS8" s="33">
        <v>3023258.9581900015</v>
      </c>
      <c r="AT8" s="14">
        <v>24.421364684458705</v>
      </c>
      <c r="AU8" s="10">
        <v>22686906.699999999</v>
      </c>
      <c r="AV8" s="11">
        <v>7741618.0228000004</v>
      </c>
      <c r="AW8" s="31">
        <v>34.123726628628489</v>
      </c>
      <c r="AX8" s="12">
        <v>5722909.6740099974</v>
      </c>
      <c r="AY8" s="31">
        <v>25.225605895448044</v>
      </c>
      <c r="AZ8" s="13">
        <v>13464527.696809998</v>
      </c>
      <c r="BA8" s="14">
        <v>59.349332524076537</v>
      </c>
      <c r="BB8" s="10">
        <v>22998888.82</v>
      </c>
      <c r="BC8" s="11">
        <v>8177980.2209999999</v>
      </c>
      <c r="BD8" s="31">
        <v>35.558153635180709</v>
      </c>
      <c r="BE8" s="12">
        <v>8408599.1610000003</v>
      </c>
      <c r="BF8" s="31">
        <v>36.560893123183504</v>
      </c>
      <c r="BG8" s="13">
        <v>16586579.381999999</v>
      </c>
      <c r="BH8" s="14">
        <v>72.11904675836422</v>
      </c>
      <c r="BI8" s="10">
        <v>311982.12000000104</v>
      </c>
      <c r="BJ8" s="49">
        <v>1.3751637635112284</v>
      </c>
      <c r="BK8" s="11">
        <v>436362.19819999952</v>
      </c>
      <c r="BL8" s="49">
        <v>5.6365761900788716</v>
      </c>
      <c r="BM8" s="12">
        <v>2685689.4869900029</v>
      </c>
      <c r="BN8" s="33">
        <v>46.928741496424173</v>
      </c>
      <c r="BO8" s="33">
        <v>3122051.6851900015</v>
      </c>
      <c r="BP8" s="14">
        <v>23.187235048205032</v>
      </c>
    </row>
    <row r="9" spans="2:68" s="37" customFormat="1" ht="15" customHeight="1" x14ac:dyDescent="0.2">
      <c r="B9" s="43" t="s">
        <v>40</v>
      </c>
      <c r="C9" s="10">
        <v>1031402.6680000001</v>
      </c>
      <c r="D9" s="11">
        <v>440562.34896000009</v>
      </c>
      <c r="E9" s="31">
        <v>42.714873892492207</v>
      </c>
      <c r="F9" s="12">
        <v>306137.99604000011</v>
      </c>
      <c r="G9" s="31">
        <v>29.681714575514373</v>
      </c>
      <c r="H9" s="13">
        <v>746700.3450000002</v>
      </c>
      <c r="I9" s="14">
        <v>72.39658846800657</v>
      </c>
      <c r="J9" s="10">
        <v>1155507</v>
      </c>
      <c r="K9" s="11">
        <v>446327.41899999999</v>
      </c>
      <c r="L9" s="31">
        <v>38.626111222173471</v>
      </c>
      <c r="M9" s="12">
        <v>353121.76400000002</v>
      </c>
      <c r="N9" s="31">
        <v>30.559898295726462</v>
      </c>
      <c r="O9" s="13">
        <v>799449.18299999996</v>
      </c>
      <c r="P9" s="14">
        <v>69.186009517899933</v>
      </c>
      <c r="Q9" s="10">
        <v>124104.33199999994</v>
      </c>
      <c r="R9" s="49">
        <v>12.032578143379395</v>
      </c>
      <c r="S9" s="11">
        <v>5765.0700399999041</v>
      </c>
      <c r="T9" s="49">
        <v>1.3085707513610818</v>
      </c>
      <c r="U9" s="12">
        <v>46983.76795999991</v>
      </c>
      <c r="V9" s="33">
        <v>15.347251425092947</v>
      </c>
      <c r="W9" s="33">
        <v>52748.837999999756</v>
      </c>
      <c r="X9" s="14">
        <v>7.0642578851359366</v>
      </c>
      <c r="Y9" s="10">
        <v>32001809.432999998</v>
      </c>
      <c r="Z9" s="11">
        <v>8096000.8912399998</v>
      </c>
      <c r="AA9" s="31">
        <v>25.298572282889324</v>
      </c>
      <c r="AB9" s="12">
        <v>10795370.32976</v>
      </c>
      <c r="AC9" s="31">
        <v>33.733624820063781</v>
      </c>
      <c r="AD9" s="13">
        <v>18891371.221000001</v>
      </c>
      <c r="AE9" s="14">
        <v>59.032197102953113</v>
      </c>
      <c r="AF9" s="10">
        <v>36993411.288999997</v>
      </c>
      <c r="AG9" s="11">
        <v>13005979.279999999</v>
      </c>
      <c r="AH9" s="31">
        <v>35.15755597231805</v>
      </c>
      <c r="AI9" s="12">
        <v>17839987.736599997</v>
      </c>
      <c r="AJ9" s="31">
        <v>48.22477061450325</v>
      </c>
      <c r="AK9" s="13">
        <v>30845967.016599998</v>
      </c>
      <c r="AL9" s="14">
        <v>83.382326586821293</v>
      </c>
      <c r="AM9" s="10">
        <v>4991601.8559999987</v>
      </c>
      <c r="AN9" s="49">
        <v>15.597873821636787</v>
      </c>
      <c r="AO9" s="11">
        <v>4909978.3887599995</v>
      </c>
      <c r="AP9" s="49">
        <v>60.64695958806864</v>
      </c>
      <c r="AQ9" s="12">
        <v>7044617.4068399966</v>
      </c>
      <c r="AR9" s="33">
        <v>65.255912411080857</v>
      </c>
      <c r="AS9" s="33">
        <v>11954595.795599997</v>
      </c>
      <c r="AT9" s="14">
        <v>63.280720365661146</v>
      </c>
      <c r="AU9" s="10">
        <v>33033212.101</v>
      </c>
      <c r="AV9" s="11">
        <v>8536563.2401999999</v>
      </c>
      <c r="AW9" s="31">
        <v>25.842364993447237</v>
      </c>
      <c r="AX9" s="12">
        <v>11101508.3258</v>
      </c>
      <c r="AY9" s="31">
        <v>33.607111206312048</v>
      </c>
      <c r="AZ9" s="13">
        <v>19638071.566</v>
      </c>
      <c r="BA9" s="14">
        <v>59.449476199759289</v>
      </c>
      <c r="BB9" s="10">
        <v>38148918.288999997</v>
      </c>
      <c r="BC9" s="11">
        <v>13452306.698999999</v>
      </c>
      <c r="BD9" s="31">
        <v>35.262616352817759</v>
      </c>
      <c r="BE9" s="12">
        <v>18193109.500599999</v>
      </c>
      <c r="BF9" s="31">
        <v>47.689712622456895</v>
      </c>
      <c r="BG9" s="13">
        <v>31645416.1996</v>
      </c>
      <c r="BH9" s="14">
        <v>82.952328975274654</v>
      </c>
      <c r="BI9" s="10">
        <v>5115706.1879999973</v>
      </c>
      <c r="BJ9" s="49">
        <v>15.486553872988729</v>
      </c>
      <c r="BK9" s="11">
        <v>4915743.4587999992</v>
      </c>
      <c r="BL9" s="49">
        <v>57.584572625796305</v>
      </c>
      <c r="BM9" s="12">
        <v>7091601.1747999992</v>
      </c>
      <c r="BN9" s="33">
        <v>63.879618576865425</v>
      </c>
      <c r="BO9" s="33">
        <v>12007344.6336</v>
      </c>
      <c r="BP9" s="14">
        <v>61.143196231083543</v>
      </c>
    </row>
    <row r="10" spans="2:68" s="37" customFormat="1" ht="15" customHeight="1" x14ac:dyDescent="0.2">
      <c r="B10" s="43" t="s">
        <v>41</v>
      </c>
      <c r="C10" s="10">
        <v>1421818.6800000002</v>
      </c>
      <c r="D10" s="11">
        <v>597578.473</v>
      </c>
      <c r="E10" s="31">
        <v>42.029161763439483</v>
      </c>
      <c r="F10" s="12">
        <v>408653.28500000003</v>
      </c>
      <c r="G10" s="31">
        <v>28.741589258062071</v>
      </c>
      <c r="H10" s="13">
        <v>1006231.758</v>
      </c>
      <c r="I10" s="14">
        <v>70.770751021501553</v>
      </c>
      <c r="J10" s="10">
        <v>2083764.952</v>
      </c>
      <c r="K10" s="11">
        <v>788267.42700000003</v>
      </c>
      <c r="L10" s="31">
        <v>37.828999198946114</v>
      </c>
      <c r="M10" s="12">
        <v>318842.73599999998</v>
      </c>
      <c r="N10" s="31">
        <v>15.301281255065472</v>
      </c>
      <c r="O10" s="13">
        <v>1107110.1629999999</v>
      </c>
      <c r="P10" s="14">
        <v>53.13028045401159</v>
      </c>
      <c r="Q10" s="10">
        <v>661946.27199999988</v>
      </c>
      <c r="R10" s="49">
        <v>46.556307165692871</v>
      </c>
      <c r="S10" s="11">
        <v>190688.95400000003</v>
      </c>
      <c r="T10" s="49">
        <v>31.910278334273269</v>
      </c>
      <c r="U10" s="12">
        <v>-89810.549000000057</v>
      </c>
      <c r="V10" s="33">
        <v>-21.97719981622075</v>
      </c>
      <c r="W10" s="33">
        <v>100878.40499999991</v>
      </c>
      <c r="X10" s="14">
        <v>10.025364852378264</v>
      </c>
      <c r="Y10" s="10">
        <v>63471323.488000005</v>
      </c>
      <c r="Z10" s="11">
        <v>18446307.547320001</v>
      </c>
      <c r="AA10" s="31">
        <v>29.062427776234241</v>
      </c>
      <c r="AB10" s="12">
        <v>12879110.948679999</v>
      </c>
      <c r="AC10" s="31">
        <v>20.291227976544313</v>
      </c>
      <c r="AD10" s="13">
        <v>31325418.495999999</v>
      </c>
      <c r="AE10" s="14">
        <v>49.35365575277855</v>
      </c>
      <c r="AF10" s="10">
        <v>90730517.120000005</v>
      </c>
      <c r="AG10" s="11">
        <v>36810391.638999999</v>
      </c>
      <c r="AH10" s="31">
        <v>40.571125137879079</v>
      </c>
      <c r="AI10" s="12">
        <v>27250445.193</v>
      </c>
      <c r="AJ10" s="31">
        <v>30.034486805534915</v>
      </c>
      <c r="AK10" s="13">
        <v>64060836.832000002</v>
      </c>
      <c r="AL10" s="14">
        <v>70.60561194341399</v>
      </c>
      <c r="AM10" s="10">
        <v>27259193.631999999</v>
      </c>
      <c r="AN10" s="49">
        <v>42.947258910007868</v>
      </c>
      <c r="AO10" s="11">
        <v>18364084.091679998</v>
      </c>
      <c r="AP10" s="49">
        <v>99.554255205660652</v>
      </c>
      <c r="AQ10" s="12">
        <v>14371334.244320001</v>
      </c>
      <c r="AR10" s="33">
        <v>111.58638435204212</v>
      </c>
      <c r="AS10" s="33">
        <v>32735418.336000003</v>
      </c>
      <c r="AT10" s="14">
        <v>104.50113648180009</v>
      </c>
      <c r="AU10" s="10">
        <v>64893142.168000005</v>
      </c>
      <c r="AV10" s="11">
        <v>19043886.020320002</v>
      </c>
      <c r="AW10" s="31">
        <v>29.346530903092699</v>
      </c>
      <c r="AX10" s="12">
        <v>13287764.233679999</v>
      </c>
      <c r="AY10" s="31">
        <v>20.476376685967349</v>
      </c>
      <c r="AZ10" s="13">
        <v>32331650.254000001</v>
      </c>
      <c r="BA10" s="14">
        <v>49.822907589060051</v>
      </c>
      <c r="BB10" s="10">
        <v>92814282.071999997</v>
      </c>
      <c r="BC10" s="11">
        <v>37598659.066</v>
      </c>
      <c r="BD10" s="31">
        <v>40.509561919396326</v>
      </c>
      <c r="BE10" s="12">
        <v>27569287.929000001</v>
      </c>
      <c r="BF10" s="31">
        <v>29.703712956173412</v>
      </c>
      <c r="BG10" s="13">
        <v>65167946.994999997</v>
      </c>
      <c r="BH10" s="14">
        <v>70.213274875569738</v>
      </c>
      <c r="BI10" s="10">
        <v>27921139.903999992</v>
      </c>
      <c r="BJ10" s="49">
        <v>43.026333709832926</v>
      </c>
      <c r="BK10" s="11">
        <v>18554773.045679998</v>
      </c>
      <c r="BL10" s="49">
        <v>97.431653528496682</v>
      </c>
      <c r="BM10" s="12">
        <v>14281523.695320003</v>
      </c>
      <c r="BN10" s="33">
        <v>107.4787559755249</v>
      </c>
      <c r="BO10" s="33">
        <v>32836296.740999997</v>
      </c>
      <c r="BP10" s="14">
        <v>101.56084357907949</v>
      </c>
    </row>
    <row r="11" spans="2:68" s="37" customFormat="1" ht="15" customHeight="1" x14ac:dyDescent="0.2">
      <c r="B11" s="43" t="s">
        <v>19</v>
      </c>
      <c r="C11" s="10">
        <v>1440931.503</v>
      </c>
      <c r="D11" s="11">
        <v>728685.36499999987</v>
      </c>
      <c r="E11" s="31">
        <v>50.570437490115715</v>
      </c>
      <c r="F11" s="12">
        <v>554536.603</v>
      </c>
      <c r="G11" s="31">
        <v>38.484591519129275</v>
      </c>
      <c r="H11" s="13">
        <v>1283221.9679999999</v>
      </c>
      <c r="I11" s="14">
        <v>89.05502900924499</v>
      </c>
      <c r="J11" s="10">
        <v>2205789</v>
      </c>
      <c r="K11" s="11">
        <v>907234.40300000005</v>
      </c>
      <c r="L11" s="31">
        <v>41.129700211579625</v>
      </c>
      <c r="M11" s="12">
        <v>894897.03500000003</v>
      </c>
      <c r="N11" s="31">
        <v>40.570382525255134</v>
      </c>
      <c r="O11" s="13">
        <v>1802131.4380000001</v>
      </c>
      <c r="P11" s="14">
        <v>81.700082736834759</v>
      </c>
      <c r="Q11" s="10">
        <v>764857.49699999997</v>
      </c>
      <c r="R11" s="49">
        <v>53.080767226448785</v>
      </c>
      <c r="S11" s="11">
        <v>178549.03800000018</v>
      </c>
      <c r="T11" s="49">
        <v>24.502898860882187</v>
      </c>
      <c r="U11" s="12">
        <v>340360.43200000003</v>
      </c>
      <c r="V11" s="33">
        <v>61.37745103906154</v>
      </c>
      <c r="W11" s="33">
        <v>518909.4700000002</v>
      </c>
      <c r="X11" s="14">
        <v>40.438013293114089</v>
      </c>
      <c r="Y11" s="10">
        <v>58537277.328999996</v>
      </c>
      <c r="Z11" s="11">
        <v>19824991.512999997</v>
      </c>
      <c r="AA11" s="31">
        <v>33.867293488176095</v>
      </c>
      <c r="AB11" s="12">
        <v>16002690.516999997</v>
      </c>
      <c r="AC11" s="31">
        <v>27.337606474348426</v>
      </c>
      <c r="AD11" s="13">
        <v>35827682.029999994</v>
      </c>
      <c r="AE11" s="14">
        <v>61.204899962524514</v>
      </c>
      <c r="AF11" s="10">
        <v>83007043.297000006</v>
      </c>
      <c r="AG11" s="11">
        <v>22135372.932</v>
      </c>
      <c r="AH11" s="31">
        <v>26.666861091292489</v>
      </c>
      <c r="AI11" s="12">
        <v>43292666.925999999</v>
      </c>
      <c r="AJ11" s="31">
        <v>52.155413813618715</v>
      </c>
      <c r="AK11" s="13">
        <v>65428039.858000003</v>
      </c>
      <c r="AL11" s="14">
        <v>78.822274904911197</v>
      </c>
      <c r="AM11" s="10">
        <v>24469765.96800001</v>
      </c>
      <c r="AN11" s="49">
        <v>41.802022718739302</v>
      </c>
      <c r="AO11" s="11">
        <v>2310381.4190000035</v>
      </c>
      <c r="AP11" s="49">
        <v>11.653883521135427</v>
      </c>
      <c r="AQ11" s="12">
        <v>27289976.409000002</v>
      </c>
      <c r="AR11" s="33">
        <v>170.53367607159109</v>
      </c>
      <c r="AS11" s="33">
        <v>29600357.828000009</v>
      </c>
      <c r="AT11" s="14">
        <v>82.618679609845842</v>
      </c>
      <c r="AU11" s="10">
        <v>59978208.831999995</v>
      </c>
      <c r="AV11" s="11">
        <v>20553676.877999995</v>
      </c>
      <c r="AW11" s="31">
        <v>34.268574000886225</v>
      </c>
      <c r="AX11" s="12">
        <v>16557227.120000001</v>
      </c>
      <c r="AY11" s="31">
        <v>27.605404433428614</v>
      </c>
      <c r="AZ11" s="13">
        <v>37110903.997999996</v>
      </c>
      <c r="BA11" s="14">
        <v>61.873978434314836</v>
      </c>
      <c r="BB11" s="10">
        <v>85212832.297000006</v>
      </c>
      <c r="BC11" s="11">
        <v>23042607.335000001</v>
      </c>
      <c r="BD11" s="31">
        <v>27.041240989018551</v>
      </c>
      <c r="BE11" s="12">
        <v>44187563.961000003</v>
      </c>
      <c r="BF11" s="31">
        <v>51.855527823543156</v>
      </c>
      <c r="BG11" s="13">
        <v>67230171.296000004</v>
      </c>
      <c r="BH11" s="14">
        <v>78.896768812561703</v>
      </c>
      <c r="BI11" s="10">
        <v>25234623.465000011</v>
      </c>
      <c r="BJ11" s="49">
        <v>42.072986100139516</v>
      </c>
      <c r="BK11" s="11">
        <v>2488930.457000006</v>
      </c>
      <c r="BL11" s="49">
        <v>12.109417073030269</v>
      </c>
      <c r="BM11" s="12">
        <v>27630336.841000002</v>
      </c>
      <c r="BN11" s="33">
        <v>166.87780291196489</v>
      </c>
      <c r="BO11" s="33">
        <v>30119267.298000008</v>
      </c>
      <c r="BP11" s="14">
        <v>81.160155246078659</v>
      </c>
    </row>
    <row r="12" spans="2:68" s="37" customFormat="1" ht="15" customHeight="1" x14ac:dyDescent="0.2">
      <c r="B12" s="43" t="s">
        <v>20</v>
      </c>
      <c r="C12" s="10">
        <v>908071.74</v>
      </c>
      <c r="D12" s="11">
        <v>338062.57300000009</v>
      </c>
      <c r="E12" s="31">
        <v>37.228619514136632</v>
      </c>
      <c r="F12" s="12">
        <v>334359.07400000002</v>
      </c>
      <c r="G12" s="31">
        <v>36.820777398050076</v>
      </c>
      <c r="H12" s="13">
        <v>672421.64700000011</v>
      </c>
      <c r="I12" s="14">
        <v>74.049396912186708</v>
      </c>
      <c r="J12" s="10">
        <v>1654538.8430000001</v>
      </c>
      <c r="K12" s="11">
        <v>559471.55700000003</v>
      </c>
      <c r="L12" s="31">
        <v>33.814350105287915</v>
      </c>
      <c r="M12" s="12">
        <v>756265.74199999997</v>
      </c>
      <c r="N12" s="31">
        <v>45.708551672848216</v>
      </c>
      <c r="O12" s="13">
        <v>1315737.2990000001</v>
      </c>
      <c r="P12" s="14">
        <v>79.522901778136131</v>
      </c>
      <c r="Q12" s="10">
        <v>746467.10300000012</v>
      </c>
      <c r="R12" s="49">
        <v>82.203538566237071</v>
      </c>
      <c r="S12" s="11">
        <v>221408.98399999994</v>
      </c>
      <c r="T12" s="49">
        <v>65.493491940026104</v>
      </c>
      <c r="U12" s="12">
        <v>421906.66799999995</v>
      </c>
      <c r="V12" s="33">
        <v>126.18370512654306</v>
      </c>
      <c r="W12" s="33">
        <v>643315.652</v>
      </c>
      <c r="X12" s="14">
        <v>95.67146668614015</v>
      </c>
      <c r="Y12" s="10">
        <v>36999374.417000003</v>
      </c>
      <c r="Z12" s="11">
        <v>11871155.826560002</v>
      </c>
      <c r="AA12" s="31">
        <v>32.084747414284912</v>
      </c>
      <c r="AB12" s="12">
        <v>10877949.728329998</v>
      </c>
      <c r="AC12" s="31">
        <v>29.40036122159929</v>
      </c>
      <c r="AD12" s="13">
        <v>22749105.554889999</v>
      </c>
      <c r="AE12" s="14">
        <v>61.485108635884202</v>
      </c>
      <c r="AF12" s="10">
        <v>48339677.339000002</v>
      </c>
      <c r="AG12" s="11">
        <v>15690627.416999999</v>
      </c>
      <c r="AH12" s="31">
        <v>32.459106640211168</v>
      </c>
      <c r="AI12" s="12">
        <v>18096549.739999998</v>
      </c>
      <c r="AJ12" s="31">
        <v>37.436223690719331</v>
      </c>
      <c r="AK12" s="13">
        <v>33787177.156999998</v>
      </c>
      <c r="AL12" s="14">
        <v>69.895330330930491</v>
      </c>
      <c r="AM12" s="10">
        <v>11340302.921999998</v>
      </c>
      <c r="AN12" s="49">
        <v>30.649985575943955</v>
      </c>
      <c r="AO12" s="11">
        <v>3819471.5904399976</v>
      </c>
      <c r="AP12" s="49">
        <v>32.174386776176249</v>
      </c>
      <c r="AQ12" s="12">
        <v>7218600.0116700009</v>
      </c>
      <c r="AR12" s="33">
        <v>66.359931714615612</v>
      </c>
      <c r="AS12" s="33">
        <v>11038071.602109998</v>
      </c>
      <c r="AT12" s="14">
        <v>48.520903714112521</v>
      </c>
      <c r="AU12" s="10">
        <v>37907446.157000005</v>
      </c>
      <c r="AV12" s="11">
        <v>12209218.399560003</v>
      </c>
      <c r="AW12" s="31">
        <v>32.207968716735728</v>
      </c>
      <c r="AX12" s="12">
        <v>11212308.802329997</v>
      </c>
      <c r="AY12" s="31">
        <v>29.578117069380909</v>
      </c>
      <c r="AZ12" s="13">
        <v>23421527.201889999</v>
      </c>
      <c r="BA12" s="14">
        <v>61.786085786116644</v>
      </c>
      <c r="BB12" s="10">
        <v>49994216.181999996</v>
      </c>
      <c r="BC12" s="11">
        <v>16250098.973999999</v>
      </c>
      <c r="BD12" s="31">
        <v>32.503957887534021</v>
      </c>
      <c r="BE12" s="12">
        <v>18852815.482000001</v>
      </c>
      <c r="BF12" s="31">
        <v>37.709993118739597</v>
      </c>
      <c r="BG12" s="13">
        <v>35102914.456</v>
      </c>
      <c r="BH12" s="14">
        <v>70.213951006273618</v>
      </c>
      <c r="BI12" s="10">
        <v>12086770.024999991</v>
      </c>
      <c r="BJ12" s="49">
        <v>31.884949397383878</v>
      </c>
      <c r="BK12" s="11">
        <v>4040880.5744399969</v>
      </c>
      <c r="BL12" s="49">
        <v>33.096963640077263</v>
      </c>
      <c r="BM12" s="12">
        <v>7640506.6796700042</v>
      </c>
      <c r="BN12" s="33">
        <v>68.143919458249798</v>
      </c>
      <c r="BO12" s="33">
        <v>11681387.254110001</v>
      </c>
      <c r="BP12" s="14">
        <v>49.874575442575633</v>
      </c>
    </row>
    <row r="13" spans="2:68" s="37" customFormat="1" ht="15" customHeight="1" x14ac:dyDescent="0.2">
      <c r="B13" s="43" t="s">
        <v>21</v>
      </c>
      <c r="C13" s="10">
        <v>675541.76500000001</v>
      </c>
      <c r="D13" s="11">
        <v>297422.61700000003</v>
      </c>
      <c r="E13" s="31">
        <v>44.027272984372772</v>
      </c>
      <c r="F13" s="12">
        <v>262641.88999999996</v>
      </c>
      <c r="G13" s="31">
        <v>38.878705005011781</v>
      </c>
      <c r="H13" s="13">
        <v>560064.50699999998</v>
      </c>
      <c r="I13" s="14">
        <v>82.905977989384567</v>
      </c>
      <c r="J13" s="10">
        <v>917456.12600000005</v>
      </c>
      <c r="K13" s="11">
        <v>389102.42300000001</v>
      </c>
      <c r="L13" s="31">
        <v>42.411011488521034</v>
      </c>
      <c r="M13" s="12">
        <v>263368.96100000001</v>
      </c>
      <c r="N13" s="31">
        <v>28.70643658441276</v>
      </c>
      <c r="O13" s="13">
        <v>652471.38399999996</v>
      </c>
      <c r="P13" s="14">
        <v>71.117448072933783</v>
      </c>
      <c r="Q13" s="10">
        <v>241914.36100000003</v>
      </c>
      <c r="R13" s="49">
        <v>35.810422616875513</v>
      </c>
      <c r="S13" s="11">
        <v>91679.805999999982</v>
      </c>
      <c r="T13" s="49">
        <v>30.824759369258047</v>
      </c>
      <c r="U13" s="12">
        <v>727.07100000005448</v>
      </c>
      <c r="V13" s="33">
        <v>0.2768297928407592</v>
      </c>
      <c r="W13" s="33">
        <v>92406.876999999979</v>
      </c>
      <c r="X13" s="14">
        <v>16.499327460506255</v>
      </c>
      <c r="Y13" s="10">
        <v>81427156.520999998</v>
      </c>
      <c r="Z13" s="11">
        <v>22358397.816</v>
      </c>
      <c r="AA13" s="31">
        <v>27.458158642975317</v>
      </c>
      <c r="AB13" s="12">
        <v>29082878.516400002</v>
      </c>
      <c r="AC13" s="31">
        <v>35.716436332760253</v>
      </c>
      <c r="AD13" s="13">
        <v>51441276.332400002</v>
      </c>
      <c r="AE13" s="14">
        <v>63.174594975735566</v>
      </c>
      <c r="AF13" s="10">
        <v>98724497.509000003</v>
      </c>
      <c r="AG13" s="11">
        <v>35985431.534999996</v>
      </c>
      <c r="AH13" s="31">
        <v>36.450356743238395</v>
      </c>
      <c r="AI13" s="12">
        <v>53409350.370999999</v>
      </c>
      <c r="AJ13" s="31">
        <v>54.099389430805722</v>
      </c>
      <c r="AK13" s="13">
        <v>89394781.906000003</v>
      </c>
      <c r="AL13" s="14">
        <v>90.549746174044117</v>
      </c>
      <c r="AM13" s="10">
        <v>17297340.988000005</v>
      </c>
      <c r="AN13" s="49">
        <v>21.242717696446928</v>
      </c>
      <c r="AO13" s="11">
        <v>13627033.718999997</v>
      </c>
      <c r="AP13" s="49">
        <v>60.948167355928739</v>
      </c>
      <c r="AQ13" s="12">
        <v>24326471.854599997</v>
      </c>
      <c r="AR13" s="33">
        <v>83.645337379111766</v>
      </c>
      <c r="AS13" s="33">
        <v>37953505.573600002</v>
      </c>
      <c r="AT13" s="14">
        <v>73.780256400238656</v>
      </c>
      <c r="AU13" s="10">
        <v>82102698.285999998</v>
      </c>
      <c r="AV13" s="11">
        <v>22655820.432999998</v>
      </c>
      <c r="AW13" s="31">
        <v>27.594489469858541</v>
      </c>
      <c r="AX13" s="12">
        <v>29345520.406400003</v>
      </c>
      <c r="AY13" s="31">
        <v>35.742455508802621</v>
      </c>
      <c r="AZ13" s="13">
        <v>52001340.839400001</v>
      </c>
      <c r="BA13" s="14">
        <v>63.336944978661158</v>
      </c>
      <c r="BB13" s="10">
        <v>99641953.635000005</v>
      </c>
      <c r="BC13" s="11">
        <v>36374533.957999997</v>
      </c>
      <c r="BD13" s="31">
        <v>36.505239641571187</v>
      </c>
      <c r="BE13" s="12">
        <v>53672719.332000002</v>
      </c>
      <c r="BF13" s="31">
        <v>53.86558309425503</v>
      </c>
      <c r="BG13" s="13">
        <v>90047253.290000007</v>
      </c>
      <c r="BH13" s="14">
        <v>90.370822735826223</v>
      </c>
      <c r="BI13" s="10">
        <v>17539255.349000007</v>
      </c>
      <c r="BJ13" s="49">
        <v>21.362580908002592</v>
      </c>
      <c r="BK13" s="11">
        <v>13718713.524999999</v>
      </c>
      <c r="BL13" s="49">
        <v>60.552711236259647</v>
      </c>
      <c r="BM13" s="12">
        <v>24327198.9256</v>
      </c>
      <c r="BN13" s="33">
        <v>82.899190706784836</v>
      </c>
      <c r="BO13" s="33">
        <v>38045912.450600006</v>
      </c>
      <c r="BP13" s="14">
        <v>73.1633297074018</v>
      </c>
    </row>
    <row r="14" spans="2:68" s="37" customFormat="1" ht="15" customHeight="1" x14ac:dyDescent="0.2">
      <c r="B14" s="43" t="s">
        <v>22</v>
      </c>
      <c r="C14" s="10">
        <v>2867626.4079999998</v>
      </c>
      <c r="D14" s="11">
        <v>648146.66838000005</v>
      </c>
      <c r="E14" s="31">
        <v>22.602200432100361</v>
      </c>
      <c r="F14" s="12">
        <v>639445.77661999979</v>
      </c>
      <c r="G14" s="31">
        <v>22.298782534436747</v>
      </c>
      <c r="H14" s="13">
        <v>1287592.4449999998</v>
      </c>
      <c r="I14" s="14">
        <v>44.900982966537107</v>
      </c>
      <c r="J14" s="10">
        <v>2235182.6310000001</v>
      </c>
      <c r="K14" s="11">
        <v>978425.51127999998</v>
      </c>
      <c r="L14" s="31">
        <v>43.773850857200934</v>
      </c>
      <c r="M14" s="12">
        <v>871097.20700000005</v>
      </c>
      <c r="N14" s="31">
        <v>38.972081964071059</v>
      </c>
      <c r="O14" s="13">
        <v>1849522.7182799999</v>
      </c>
      <c r="P14" s="14">
        <v>82.745932821271992</v>
      </c>
      <c r="Q14" s="10">
        <v>-632443.77699999977</v>
      </c>
      <c r="R14" s="49">
        <v>-22.054608481621983</v>
      </c>
      <c r="S14" s="11">
        <v>330278.84289999993</v>
      </c>
      <c r="T14" s="49">
        <v>50.95742352969431</v>
      </c>
      <c r="U14" s="12">
        <v>231651.43038000027</v>
      </c>
      <c r="V14" s="33">
        <v>36.226907558052822</v>
      </c>
      <c r="W14" s="33">
        <v>561930.27328000008</v>
      </c>
      <c r="X14" s="14">
        <v>43.641936193560078</v>
      </c>
      <c r="Y14" s="10">
        <v>73696985.582000002</v>
      </c>
      <c r="Z14" s="11">
        <v>17815969.197459999</v>
      </c>
      <c r="AA14" s="31">
        <v>24.174624045696966</v>
      </c>
      <c r="AB14" s="12">
        <v>23401195.209540006</v>
      </c>
      <c r="AC14" s="31">
        <v>31.753259681839136</v>
      </c>
      <c r="AD14" s="13">
        <v>41217164.407000005</v>
      </c>
      <c r="AE14" s="14">
        <v>55.927883727536098</v>
      </c>
      <c r="AF14" s="10">
        <v>166144960.10699999</v>
      </c>
      <c r="AG14" s="11">
        <v>34345257.962719999</v>
      </c>
      <c r="AH14" s="31">
        <v>20.671862655720105</v>
      </c>
      <c r="AI14" s="12">
        <v>58015672.829999998</v>
      </c>
      <c r="AJ14" s="31">
        <v>34.918707610894117</v>
      </c>
      <c r="AK14" s="13">
        <v>92360930.792720005</v>
      </c>
      <c r="AL14" s="14">
        <v>55.590570266614222</v>
      </c>
      <c r="AM14" s="10">
        <v>92447974.524999991</v>
      </c>
      <c r="AN14" s="49">
        <v>125.44335944668515</v>
      </c>
      <c r="AO14" s="11">
        <v>16529288.76526</v>
      </c>
      <c r="AP14" s="49">
        <v>92.777937490016313</v>
      </c>
      <c r="AQ14" s="12">
        <v>34614477.620459989</v>
      </c>
      <c r="AR14" s="33">
        <v>147.91756280187195</v>
      </c>
      <c r="AS14" s="33">
        <v>51143766.38572</v>
      </c>
      <c r="AT14" s="14">
        <v>124.08366058542867</v>
      </c>
      <c r="AU14" s="10">
        <v>76564611.99000001</v>
      </c>
      <c r="AV14" s="11">
        <v>18464115.865839999</v>
      </c>
      <c r="AW14" s="31">
        <v>24.115730996261785</v>
      </c>
      <c r="AX14" s="12">
        <v>24040640.986160006</v>
      </c>
      <c r="AY14" s="31">
        <v>31.399154728688387</v>
      </c>
      <c r="AZ14" s="13">
        <v>42504756.852000006</v>
      </c>
      <c r="BA14" s="14">
        <v>55.514885724950183</v>
      </c>
      <c r="BB14" s="10">
        <v>168380142.73800001</v>
      </c>
      <c r="BC14" s="11">
        <v>35323683.473999999</v>
      </c>
      <c r="BD14" s="31">
        <v>20.978532800606871</v>
      </c>
      <c r="BE14" s="12">
        <v>58886770.037</v>
      </c>
      <c r="BF14" s="31">
        <v>34.972514620460906</v>
      </c>
      <c r="BG14" s="13">
        <v>94210453.511000007</v>
      </c>
      <c r="BH14" s="14">
        <v>55.951047421067777</v>
      </c>
      <c r="BI14" s="10">
        <v>91815530.747999996</v>
      </c>
      <c r="BJ14" s="49">
        <v>119.91901788778333</v>
      </c>
      <c r="BK14" s="11">
        <v>16859567.60816</v>
      </c>
      <c r="BL14" s="49">
        <v>91.309910155792878</v>
      </c>
      <c r="BM14" s="12">
        <v>34846129.05083999</v>
      </c>
      <c r="BN14" s="33">
        <v>144.94675525041373</v>
      </c>
      <c r="BO14" s="33">
        <v>51705696.659000002</v>
      </c>
      <c r="BP14" s="14">
        <v>121.6468472906158</v>
      </c>
    </row>
    <row r="15" spans="2:68" s="37" customFormat="1" ht="15" customHeight="1" x14ac:dyDescent="0.2">
      <c r="B15" s="43" t="s">
        <v>23</v>
      </c>
      <c r="C15" s="10">
        <v>1034262.7859999998</v>
      </c>
      <c r="D15" s="11">
        <v>457592.82099999994</v>
      </c>
      <c r="E15" s="31">
        <v>44.243380617969947</v>
      </c>
      <c r="F15" s="12">
        <v>216472.19400000019</v>
      </c>
      <c r="G15" s="31">
        <v>20.930095999799438</v>
      </c>
      <c r="H15" s="13">
        <v>674065.01500000013</v>
      </c>
      <c r="I15" s="14">
        <v>65.173476617769381</v>
      </c>
      <c r="J15" s="10">
        <v>3224480.9040000001</v>
      </c>
      <c r="K15" s="11">
        <v>1082858.1310000001</v>
      </c>
      <c r="L15" s="31">
        <v>33.582401733460536</v>
      </c>
      <c r="M15" s="12">
        <v>1206063.4839999999</v>
      </c>
      <c r="N15" s="31">
        <v>37.40333777458153</v>
      </c>
      <c r="O15" s="13">
        <v>2288921.6150000002</v>
      </c>
      <c r="P15" s="14">
        <v>70.985739508042073</v>
      </c>
      <c r="Q15" s="10">
        <v>2190218.1180000002</v>
      </c>
      <c r="R15" s="49">
        <v>211.76611472898924</v>
      </c>
      <c r="S15" s="11">
        <v>625265.31000000006</v>
      </c>
      <c r="T15" s="49">
        <v>136.64229011145264</v>
      </c>
      <c r="U15" s="12">
        <v>989591.2899999998</v>
      </c>
      <c r="V15" s="33">
        <v>457.14475920172868</v>
      </c>
      <c r="W15" s="33">
        <v>1614856.6</v>
      </c>
      <c r="X15" s="14">
        <v>239.5698581093101</v>
      </c>
      <c r="Y15" s="10">
        <v>31593853.222999997</v>
      </c>
      <c r="Z15" s="11">
        <v>8377037.5140000004</v>
      </c>
      <c r="AA15" s="31">
        <v>26.514769992985865</v>
      </c>
      <c r="AB15" s="12">
        <v>10166649.43836</v>
      </c>
      <c r="AC15" s="31">
        <v>32.179200702745511</v>
      </c>
      <c r="AD15" s="13">
        <v>18543686.95236</v>
      </c>
      <c r="AE15" s="14">
        <v>58.693970695731366</v>
      </c>
      <c r="AF15" s="10">
        <v>43566111.031999998</v>
      </c>
      <c r="AG15" s="11">
        <v>14423130.833000001</v>
      </c>
      <c r="AH15" s="31">
        <v>33.106307841904872</v>
      </c>
      <c r="AI15" s="12">
        <v>16871421.445999999</v>
      </c>
      <c r="AJ15" s="31">
        <v>38.726021318743996</v>
      </c>
      <c r="AK15" s="13">
        <v>31294552.278999999</v>
      </c>
      <c r="AL15" s="14">
        <v>71.832329160648868</v>
      </c>
      <c r="AM15" s="10">
        <v>11972257.809</v>
      </c>
      <c r="AN15" s="49">
        <v>37.894262926702218</v>
      </c>
      <c r="AO15" s="11">
        <v>6046093.3190000001</v>
      </c>
      <c r="AP15" s="49">
        <v>72.17460001695774</v>
      </c>
      <c r="AQ15" s="12">
        <v>6704772.0076399986</v>
      </c>
      <c r="AR15" s="33">
        <v>65.948688880154378</v>
      </c>
      <c r="AS15" s="33">
        <v>12750865.326639999</v>
      </c>
      <c r="AT15" s="14">
        <v>68.761219704570308</v>
      </c>
      <c r="AU15" s="10">
        <v>32628116.008999996</v>
      </c>
      <c r="AV15" s="11">
        <v>8834630.3350000009</v>
      </c>
      <c r="AW15" s="31">
        <v>27.076740601765348</v>
      </c>
      <c r="AX15" s="12">
        <v>10383121.63236</v>
      </c>
      <c r="AY15" s="31">
        <v>31.82262080193648</v>
      </c>
      <c r="AZ15" s="13">
        <v>19217751.967360001</v>
      </c>
      <c r="BA15" s="14">
        <v>58.899361403701832</v>
      </c>
      <c r="BB15" s="10">
        <v>46790591.935999997</v>
      </c>
      <c r="BC15" s="11">
        <v>15505988.964</v>
      </c>
      <c r="BD15" s="31">
        <v>33.139116908820121</v>
      </c>
      <c r="BE15" s="12">
        <v>18077484.93</v>
      </c>
      <c r="BF15" s="31">
        <v>38.634871203865764</v>
      </c>
      <c r="BG15" s="13">
        <v>33583473.894000001</v>
      </c>
      <c r="BH15" s="14">
        <v>71.773988112685885</v>
      </c>
      <c r="BI15" s="10">
        <v>14162475.927000001</v>
      </c>
      <c r="BJ15" s="49">
        <v>43.405742222730495</v>
      </c>
      <c r="BK15" s="11">
        <v>6671358.6289999988</v>
      </c>
      <c r="BL15" s="49">
        <v>75.513726958899383</v>
      </c>
      <c r="BM15" s="12">
        <v>7694363.2976399995</v>
      </c>
      <c r="BN15" s="33">
        <v>74.104528195641805</v>
      </c>
      <c r="BO15" s="33">
        <v>14365721.92664</v>
      </c>
      <c r="BP15" s="14">
        <v>74.752353714623681</v>
      </c>
    </row>
    <row r="16" spans="2:68" s="37" customFormat="1" ht="15" customHeight="1" x14ac:dyDescent="0.2">
      <c r="B16" s="43" t="s">
        <v>24</v>
      </c>
      <c r="C16" s="10">
        <v>1471658.0449999999</v>
      </c>
      <c r="D16" s="11">
        <v>632489.46299999999</v>
      </c>
      <c r="E16" s="31">
        <v>42.978018239284658</v>
      </c>
      <c r="F16" s="12">
        <v>352890.79800000018</v>
      </c>
      <c r="G16" s="31">
        <v>23.979130151801005</v>
      </c>
      <c r="H16" s="13">
        <v>985380.26100000017</v>
      </c>
      <c r="I16" s="14">
        <v>66.957148391085667</v>
      </c>
      <c r="J16" s="10">
        <v>3095869.2910000002</v>
      </c>
      <c r="K16" s="11">
        <v>1538516.8689999999</v>
      </c>
      <c r="L16" s="31">
        <v>49.695795409470989</v>
      </c>
      <c r="M16" s="12">
        <v>1072501.1610000001</v>
      </c>
      <c r="N16" s="31">
        <v>34.642972948433822</v>
      </c>
      <c r="O16" s="13">
        <v>2611018.0299999998</v>
      </c>
      <c r="P16" s="14">
        <v>84.338768357904812</v>
      </c>
      <c r="Q16" s="10">
        <v>1624211.2460000003</v>
      </c>
      <c r="R16" s="49">
        <v>110.36607665199836</v>
      </c>
      <c r="S16" s="11">
        <v>906027.40599999996</v>
      </c>
      <c r="T16" s="49">
        <v>143.2478260906617</v>
      </c>
      <c r="U16" s="12">
        <v>719610.3629999999</v>
      </c>
      <c r="V16" s="33">
        <v>203.91871000274696</v>
      </c>
      <c r="W16" s="33">
        <v>1625637.7689999996</v>
      </c>
      <c r="X16" s="14">
        <v>164.97567825747214</v>
      </c>
      <c r="Y16" s="10">
        <v>65947539</v>
      </c>
      <c r="Z16" s="11">
        <v>21492995.700000003</v>
      </c>
      <c r="AA16" s="31">
        <v>32.59105044086634</v>
      </c>
      <c r="AB16" s="12">
        <v>22638476.077</v>
      </c>
      <c r="AC16" s="31">
        <v>34.328007413589759</v>
      </c>
      <c r="AD16" s="13">
        <v>44131471.777000003</v>
      </c>
      <c r="AE16" s="14">
        <v>66.919057854456099</v>
      </c>
      <c r="AF16" s="10">
        <v>82839704.444000006</v>
      </c>
      <c r="AG16" s="11">
        <v>33979053.388999999</v>
      </c>
      <c r="AH16" s="31">
        <v>41.01783512756252</v>
      </c>
      <c r="AI16" s="12">
        <v>43336127.109999999</v>
      </c>
      <c r="AJ16" s="31">
        <v>52.313232405718459</v>
      </c>
      <c r="AK16" s="13">
        <v>77315180.498999998</v>
      </c>
      <c r="AL16" s="14">
        <v>93.331067533280972</v>
      </c>
      <c r="AM16" s="10">
        <v>16892165.444000006</v>
      </c>
      <c r="AN16" s="49">
        <v>25.614550141135677</v>
      </c>
      <c r="AO16" s="11">
        <v>12486057.688999996</v>
      </c>
      <c r="AP16" s="49">
        <v>58.093612743801891</v>
      </c>
      <c r="AQ16" s="12">
        <v>20697651.033</v>
      </c>
      <c r="AR16" s="33">
        <v>91.426874152665178</v>
      </c>
      <c r="AS16" s="33">
        <v>33183708.721999995</v>
      </c>
      <c r="AT16" s="14">
        <v>75.192843985988134</v>
      </c>
      <c r="AU16" s="10">
        <v>67419197.045000002</v>
      </c>
      <c r="AV16" s="11">
        <v>22125485.163000003</v>
      </c>
      <c r="AW16" s="31">
        <v>32.817782075084637</v>
      </c>
      <c r="AX16" s="12">
        <v>22991366.875</v>
      </c>
      <c r="AY16" s="31">
        <v>34.102107237578124</v>
      </c>
      <c r="AZ16" s="13">
        <v>45116852.038000003</v>
      </c>
      <c r="BA16" s="14">
        <v>66.919889312662761</v>
      </c>
      <c r="BB16" s="10">
        <v>85935573.734999999</v>
      </c>
      <c r="BC16" s="11">
        <v>35517570.258000001</v>
      </c>
      <c r="BD16" s="31">
        <v>41.330462710967318</v>
      </c>
      <c r="BE16" s="12">
        <v>44408628.270999998</v>
      </c>
      <c r="BF16" s="31">
        <v>51.676653033053732</v>
      </c>
      <c r="BG16" s="13">
        <v>79926198.528999999</v>
      </c>
      <c r="BH16" s="14">
        <v>93.00711574402105</v>
      </c>
      <c r="BI16" s="10">
        <v>18516376.689999998</v>
      </c>
      <c r="BJ16" s="49">
        <v>27.464546452015664</v>
      </c>
      <c r="BK16" s="11">
        <v>13392085.094999999</v>
      </c>
      <c r="BL16" s="49">
        <v>60.527870897924132</v>
      </c>
      <c r="BM16" s="12">
        <v>21417261.395999998</v>
      </c>
      <c r="BN16" s="33">
        <v>93.153493276158244</v>
      </c>
      <c r="BO16" s="33">
        <v>34809346.490999997</v>
      </c>
      <c r="BP16" s="14">
        <v>77.1537572295194</v>
      </c>
    </row>
    <row r="17" spans="2:68" s="37" customFormat="1" ht="15" customHeight="1" x14ac:dyDescent="0.2">
      <c r="B17" s="43" t="s">
        <v>25</v>
      </c>
      <c r="C17" s="10">
        <v>2457504.9309999999</v>
      </c>
      <c r="D17" s="11">
        <v>903891.23</v>
      </c>
      <c r="E17" s="31">
        <v>36.780851122532297</v>
      </c>
      <c r="F17" s="12">
        <v>245349.929</v>
      </c>
      <c r="G17" s="31">
        <v>9.9837003745161557</v>
      </c>
      <c r="H17" s="13">
        <v>1149241.159</v>
      </c>
      <c r="I17" s="14">
        <v>46.764551497048451</v>
      </c>
      <c r="J17" s="10">
        <v>2830286.6540000001</v>
      </c>
      <c r="K17" s="11">
        <v>1278343.2749999999</v>
      </c>
      <c r="L17" s="31">
        <v>45.166565485278227</v>
      </c>
      <c r="M17" s="12">
        <v>888044.77899999998</v>
      </c>
      <c r="N17" s="31">
        <v>31.376496007743249</v>
      </c>
      <c r="O17" s="13">
        <v>2166388.054</v>
      </c>
      <c r="P17" s="14">
        <v>76.543061493021483</v>
      </c>
      <c r="Q17" s="10">
        <v>372781.72300000023</v>
      </c>
      <c r="R17" s="49">
        <v>15.169113937375055</v>
      </c>
      <c r="S17" s="11">
        <v>374452.04499999993</v>
      </c>
      <c r="T17" s="49">
        <v>41.426670883840735</v>
      </c>
      <c r="U17" s="12">
        <v>642694.85</v>
      </c>
      <c r="V17" s="33">
        <v>261.9502897838621</v>
      </c>
      <c r="W17" s="33">
        <v>1017146.895</v>
      </c>
      <c r="X17" s="14">
        <v>88.50595778218208</v>
      </c>
      <c r="Y17" s="10">
        <v>60719734.053000003</v>
      </c>
      <c r="Z17" s="11">
        <v>20497182.203999996</v>
      </c>
      <c r="AA17" s="31">
        <v>33.757035539893451</v>
      </c>
      <c r="AB17" s="12">
        <v>24109758.128000006</v>
      </c>
      <c r="AC17" s="31">
        <v>39.706626690682626</v>
      </c>
      <c r="AD17" s="13">
        <v>44606940.332000002</v>
      </c>
      <c r="AE17" s="14">
        <v>73.463662230576077</v>
      </c>
      <c r="AF17" s="10">
        <v>73806813.136000007</v>
      </c>
      <c r="AG17" s="11">
        <v>24962058.655999999</v>
      </c>
      <c r="AH17" s="31">
        <v>33.820805418063102</v>
      </c>
      <c r="AI17" s="12">
        <v>42656845.215000004</v>
      </c>
      <c r="AJ17" s="31">
        <v>57.795267675896575</v>
      </c>
      <c r="AK17" s="13">
        <v>67618903.871000007</v>
      </c>
      <c r="AL17" s="14">
        <v>91.616073093959685</v>
      </c>
      <c r="AM17" s="10">
        <v>13087079.083000004</v>
      </c>
      <c r="AN17" s="49">
        <v>21.55325494603909</v>
      </c>
      <c r="AO17" s="11">
        <v>4464876.4520000033</v>
      </c>
      <c r="AP17" s="49">
        <v>21.782879263905304</v>
      </c>
      <c r="AQ17" s="12">
        <v>18547087.086999997</v>
      </c>
      <c r="AR17" s="33">
        <v>76.927719426020417</v>
      </c>
      <c r="AS17" s="33">
        <v>23011963.539000005</v>
      </c>
      <c r="AT17" s="14">
        <v>51.588303003359648</v>
      </c>
      <c r="AU17" s="10">
        <v>63177238.984000005</v>
      </c>
      <c r="AV17" s="11">
        <v>21401073.433999997</v>
      </c>
      <c r="AW17" s="31">
        <v>33.874657674451299</v>
      </c>
      <c r="AX17" s="12">
        <v>24355108.057000007</v>
      </c>
      <c r="AY17" s="31">
        <v>38.550447041802627</v>
      </c>
      <c r="AZ17" s="13">
        <v>45756181.491000004</v>
      </c>
      <c r="BA17" s="14">
        <v>72.425104716253927</v>
      </c>
      <c r="BB17" s="10">
        <v>76637099.790000007</v>
      </c>
      <c r="BC17" s="11">
        <v>26240401.931000002</v>
      </c>
      <c r="BD17" s="31">
        <v>34.239815967597437</v>
      </c>
      <c r="BE17" s="12">
        <v>43544889.994000003</v>
      </c>
      <c r="BF17" s="31">
        <v>56.81959535697613</v>
      </c>
      <c r="BG17" s="13">
        <v>69785291.924999997</v>
      </c>
      <c r="BH17" s="14">
        <v>91.05941132457356</v>
      </c>
      <c r="BI17" s="10">
        <v>13459860.806000002</v>
      </c>
      <c r="BJ17" s="49">
        <v>21.304920921613537</v>
      </c>
      <c r="BK17" s="11">
        <v>4839328.4970000051</v>
      </c>
      <c r="BL17" s="49">
        <v>22.612550309330459</v>
      </c>
      <c r="BM17" s="12">
        <v>19189781.936999995</v>
      </c>
      <c r="BN17" s="33">
        <v>78.791610745839307</v>
      </c>
      <c r="BO17" s="33">
        <v>24029110.433999993</v>
      </c>
      <c r="BP17" s="14">
        <v>52.515550142064171</v>
      </c>
    </row>
    <row r="18" spans="2:68" s="37" customFormat="1" ht="15" customHeight="1" x14ac:dyDescent="0.2">
      <c r="B18" s="43" t="s">
        <v>42</v>
      </c>
      <c r="C18" s="10">
        <v>815058.12199999997</v>
      </c>
      <c r="D18" s="11">
        <v>319330.22899999999</v>
      </c>
      <c r="E18" s="31">
        <v>39.178829138764172</v>
      </c>
      <c r="F18" s="12">
        <v>237845.38600000012</v>
      </c>
      <c r="G18" s="31">
        <v>29.181401863264927</v>
      </c>
      <c r="H18" s="13">
        <v>557175.61500000011</v>
      </c>
      <c r="I18" s="14">
        <v>68.360231002029096</v>
      </c>
      <c r="J18" s="10">
        <v>1460341.4939999999</v>
      </c>
      <c r="K18" s="11">
        <v>545746.03</v>
      </c>
      <c r="L18" s="31">
        <v>37.371123962598304</v>
      </c>
      <c r="M18" s="12">
        <v>527943.02</v>
      </c>
      <c r="N18" s="31">
        <v>36.152024863302287</v>
      </c>
      <c r="O18" s="13">
        <v>1073689.05</v>
      </c>
      <c r="P18" s="14">
        <v>73.523148825900591</v>
      </c>
      <c r="Q18" s="10">
        <v>645283.37199999997</v>
      </c>
      <c r="R18" s="49">
        <v>79.170227813520285</v>
      </c>
      <c r="S18" s="11">
        <v>226415.80100000004</v>
      </c>
      <c r="T18" s="49">
        <v>70.903340942394792</v>
      </c>
      <c r="U18" s="12">
        <v>290097.6339999999</v>
      </c>
      <c r="V18" s="33">
        <v>121.96899796071712</v>
      </c>
      <c r="W18" s="33">
        <v>516513.43499999994</v>
      </c>
      <c r="X18" s="14">
        <v>92.702089089092638</v>
      </c>
      <c r="Y18" s="10">
        <v>26793911.811000001</v>
      </c>
      <c r="Z18" s="11">
        <v>8625687.4230000004</v>
      </c>
      <c r="AA18" s="31">
        <v>32.192714090589796</v>
      </c>
      <c r="AB18" s="12">
        <v>4916244.2899999991</v>
      </c>
      <c r="AC18" s="31">
        <v>18.348363332231614</v>
      </c>
      <c r="AD18" s="13">
        <v>13541931.713</v>
      </c>
      <c r="AE18" s="14">
        <v>50.541077422821402</v>
      </c>
      <c r="AF18" s="10">
        <v>30827949.129999999</v>
      </c>
      <c r="AG18" s="11">
        <v>13638651.148</v>
      </c>
      <c r="AH18" s="31">
        <v>44.24118870342771</v>
      </c>
      <c r="AI18" s="12">
        <v>14735095.027000001</v>
      </c>
      <c r="AJ18" s="31">
        <v>47.797843978731123</v>
      </c>
      <c r="AK18" s="13">
        <v>28373746.175000001</v>
      </c>
      <c r="AL18" s="14">
        <v>92.039032682158833</v>
      </c>
      <c r="AM18" s="10">
        <v>4034037.3189999983</v>
      </c>
      <c r="AN18" s="49">
        <v>15.055798300208856</v>
      </c>
      <c r="AO18" s="11">
        <v>5012963.7249999996</v>
      </c>
      <c r="AP18" s="49">
        <v>58.116686580053454</v>
      </c>
      <c r="AQ18" s="12">
        <v>9818850.7370000016</v>
      </c>
      <c r="AR18" s="33">
        <v>199.72259631142134</v>
      </c>
      <c r="AS18" s="33">
        <v>14831814.462000001</v>
      </c>
      <c r="AT18" s="14">
        <v>109.52510156111434</v>
      </c>
      <c r="AU18" s="10">
        <v>27608969.933000002</v>
      </c>
      <c r="AV18" s="11">
        <v>8945017.6520000007</v>
      </c>
      <c r="AW18" s="31">
        <v>32.398954664760396</v>
      </c>
      <c r="AX18" s="12">
        <v>5154089.675999999</v>
      </c>
      <c r="AY18" s="31">
        <v>18.668170846314343</v>
      </c>
      <c r="AZ18" s="13">
        <v>14099107.328</v>
      </c>
      <c r="BA18" s="14">
        <v>51.067125511074742</v>
      </c>
      <c r="BB18" s="10">
        <v>32288290.624000002</v>
      </c>
      <c r="BC18" s="11">
        <v>14184397.177999999</v>
      </c>
      <c r="BD18" s="31">
        <v>43.930467992804452</v>
      </c>
      <c r="BE18" s="12">
        <v>15263038.047</v>
      </c>
      <c r="BF18" s="31">
        <v>47.271124460379241</v>
      </c>
      <c r="BG18" s="13">
        <v>29447435.225000001</v>
      </c>
      <c r="BH18" s="14">
        <v>91.201592453183693</v>
      </c>
      <c r="BI18" s="10">
        <v>4679320.6909999996</v>
      </c>
      <c r="BJ18" s="49">
        <v>16.948552236304103</v>
      </c>
      <c r="BK18" s="11">
        <v>5239379.5259999987</v>
      </c>
      <c r="BL18" s="49">
        <v>58.573160275748982</v>
      </c>
      <c r="BM18" s="12">
        <v>10108948.371000001</v>
      </c>
      <c r="BN18" s="33">
        <v>196.13450689599532</v>
      </c>
      <c r="BO18" s="33">
        <v>15348327.897000002</v>
      </c>
      <c r="BP18" s="14">
        <v>108.86028129255476</v>
      </c>
    </row>
    <row r="19" spans="2:68" s="37" customFormat="1" ht="15" customHeight="1" x14ac:dyDescent="0.2">
      <c r="B19" s="43" t="s">
        <v>27</v>
      </c>
      <c r="C19" s="10">
        <v>1143753.825</v>
      </c>
      <c r="D19" s="11">
        <v>453738.74999999994</v>
      </c>
      <c r="E19" s="31">
        <v>39.671014870704361</v>
      </c>
      <c r="F19" s="12">
        <v>376958.20700000023</v>
      </c>
      <c r="G19" s="31">
        <v>32.957984380948432</v>
      </c>
      <c r="H19" s="13">
        <v>830696.95700000017</v>
      </c>
      <c r="I19" s="14">
        <v>72.628999251652786</v>
      </c>
      <c r="J19" s="10">
        <v>1734931.179</v>
      </c>
      <c r="K19" s="11">
        <v>827190.09699999995</v>
      </c>
      <c r="L19" s="31">
        <v>47.678553882280539</v>
      </c>
      <c r="M19" s="12">
        <v>609551.39899999998</v>
      </c>
      <c r="N19" s="31">
        <v>35.134039112222332</v>
      </c>
      <c r="O19" s="13">
        <v>1436741.496</v>
      </c>
      <c r="P19" s="14">
        <v>82.812592994502864</v>
      </c>
      <c r="Q19" s="10">
        <v>591177.35400000005</v>
      </c>
      <c r="R19" s="49">
        <v>51.687464651757566</v>
      </c>
      <c r="S19" s="11">
        <v>373451.34700000001</v>
      </c>
      <c r="T19" s="49">
        <v>82.305367791487953</v>
      </c>
      <c r="U19" s="12">
        <v>232593.19199999975</v>
      </c>
      <c r="V19" s="33">
        <v>61.702647052329496</v>
      </c>
      <c r="W19" s="33">
        <v>606044.53899999987</v>
      </c>
      <c r="X19" s="14">
        <v>72.956152528677165</v>
      </c>
      <c r="Y19" s="10">
        <v>18411345.182</v>
      </c>
      <c r="Z19" s="11">
        <v>4412572.3159999996</v>
      </c>
      <c r="AA19" s="31">
        <v>23.966593816914511</v>
      </c>
      <c r="AB19" s="12">
        <v>5806953.9710000008</v>
      </c>
      <c r="AC19" s="31">
        <v>31.540085276752162</v>
      </c>
      <c r="AD19" s="13">
        <v>10219526.287</v>
      </c>
      <c r="AE19" s="14">
        <v>55.506679093666676</v>
      </c>
      <c r="AF19" s="10">
        <v>26120123.890999999</v>
      </c>
      <c r="AG19" s="11">
        <v>9503669.2660000008</v>
      </c>
      <c r="AH19" s="31">
        <v>36.384472392470549</v>
      </c>
      <c r="AI19" s="12">
        <v>10118126.862</v>
      </c>
      <c r="AJ19" s="31">
        <v>38.736902260583541</v>
      </c>
      <c r="AK19" s="13">
        <v>19621796.127999999</v>
      </c>
      <c r="AL19" s="14">
        <v>75.12137465305409</v>
      </c>
      <c r="AM19" s="10">
        <v>7708778.7089999989</v>
      </c>
      <c r="AN19" s="49">
        <v>41.869720179580078</v>
      </c>
      <c r="AO19" s="11">
        <v>5091096.9500000011</v>
      </c>
      <c r="AP19" s="49">
        <v>115.3770768025641</v>
      </c>
      <c r="AQ19" s="12">
        <v>4311172.8909999989</v>
      </c>
      <c r="AR19" s="33">
        <v>74.241554393750135</v>
      </c>
      <c r="AS19" s="33">
        <v>9402269.8409999982</v>
      </c>
      <c r="AT19" s="14">
        <v>92.002990911236139</v>
      </c>
      <c r="AU19" s="10">
        <v>19555099.006999999</v>
      </c>
      <c r="AV19" s="11">
        <v>4866311.0659999996</v>
      </c>
      <c r="AW19" s="31">
        <v>24.885126197816952</v>
      </c>
      <c r="AX19" s="12">
        <v>6183912.1780000012</v>
      </c>
      <c r="AY19" s="31">
        <v>31.623016461263582</v>
      </c>
      <c r="AZ19" s="13">
        <v>11050223.244000001</v>
      </c>
      <c r="BA19" s="14">
        <v>56.508142659080541</v>
      </c>
      <c r="BB19" s="10">
        <v>27855055.07</v>
      </c>
      <c r="BC19" s="11">
        <v>10330859.363</v>
      </c>
      <c r="BD19" s="31">
        <v>37.087915773415126</v>
      </c>
      <c r="BE19" s="12">
        <v>10727678.261</v>
      </c>
      <c r="BF19" s="31">
        <v>38.512500636029081</v>
      </c>
      <c r="BG19" s="13">
        <v>21058537.624000002</v>
      </c>
      <c r="BH19" s="14">
        <v>75.600416409444207</v>
      </c>
      <c r="BI19" s="10">
        <v>8299956.063000001</v>
      </c>
      <c r="BJ19" s="49">
        <v>42.443948046639527</v>
      </c>
      <c r="BK19" s="11">
        <v>5464548.2970000003</v>
      </c>
      <c r="BL19" s="49">
        <v>112.29344410758637</v>
      </c>
      <c r="BM19" s="12">
        <v>4543766.0829999987</v>
      </c>
      <c r="BN19" s="33">
        <v>73.477209122810365</v>
      </c>
      <c r="BO19" s="33">
        <v>10008314.380000001</v>
      </c>
      <c r="BP19" s="14">
        <v>90.571150998549001</v>
      </c>
    </row>
    <row r="20" spans="2:68" s="37" customFormat="1" ht="15" customHeight="1" x14ac:dyDescent="0.2">
      <c r="B20" s="43" t="s">
        <v>43</v>
      </c>
      <c r="C20" s="10">
        <v>1036263.642</v>
      </c>
      <c r="D20" s="11">
        <v>398068.78500000003</v>
      </c>
      <c r="E20" s="31">
        <v>38.413852311919676</v>
      </c>
      <c r="F20" s="12">
        <v>278192.23699999985</v>
      </c>
      <c r="G20" s="31">
        <v>26.845700816356526</v>
      </c>
      <c r="H20" s="13">
        <v>676261.02199999988</v>
      </c>
      <c r="I20" s="14">
        <v>65.25955312827621</v>
      </c>
      <c r="J20" s="10">
        <v>1574742.372</v>
      </c>
      <c r="K20" s="11">
        <v>677175.80500000005</v>
      </c>
      <c r="L20" s="31">
        <v>43.002323239702598</v>
      </c>
      <c r="M20" s="12">
        <v>471323.58299999998</v>
      </c>
      <c r="N20" s="31">
        <v>29.93020264015605</v>
      </c>
      <c r="O20" s="13">
        <v>1148499.388</v>
      </c>
      <c r="P20" s="14">
        <v>72.932525879858659</v>
      </c>
      <c r="Q20" s="10">
        <v>538478.73</v>
      </c>
      <c r="R20" s="49">
        <v>51.963487685501562</v>
      </c>
      <c r="S20" s="11">
        <v>279107.02</v>
      </c>
      <c r="T20" s="49">
        <v>70.115274173030173</v>
      </c>
      <c r="U20" s="12">
        <v>193131.34600000014</v>
      </c>
      <c r="V20" s="33">
        <v>69.42370070520704</v>
      </c>
      <c r="W20" s="33">
        <v>472238.36600000015</v>
      </c>
      <c r="X20" s="14">
        <v>69.83078288371324</v>
      </c>
      <c r="Y20" s="10">
        <v>24467328.846999999</v>
      </c>
      <c r="Z20" s="11">
        <v>7981665.0029999996</v>
      </c>
      <c r="AA20" s="31">
        <v>32.621726110403145</v>
      </c>
      <c r="AB20" s="12">
        <v>5506735.3909999998</v>
      </c>
      <c r="AC20" s="31">
        <v>22.506483749962737</v>
      </c>
      <c r="AD20" s="13">
        <v>13488400.393999999</v>
      </c>
      <c r="AE20" s="14">
        <v>55.128209860365885</v>
      </c>
      <c r="AF20" s="10">
        <v>58166520.452</v>
      </c>
      <c r="AG20" s="11">
        <v>31946449.041000001</v>
      </c>
      <c r="AH20" s="31">
        <v>54.922400021095896</v>
      </c>
      <c r="AI20" s="12">
        <v>12979180.915999999</v>
      </c>
      <c r="AJ20" s="31">
        <v>22.313834169796422</v>
      </c>
      <c r="AK20" s="13">
        <v>44925629.957000002</v>
      </c>
      <c r="AL20" s="14">
        <v>77.236234190892333</v>
      </c>
      <c r="AM20" s="10">
        <v>33699191.605000004</v>
      </c>
      <c r="AN20" s="49">
        <v>137.73138790805089</v>
      </c>
      <c r="AO20" s="11">
        <v>23964784.038000003</v>
      </c>
      <c r="AP20" s="49">
        <v>300.24793108947273</v>
      </c>
      <c r="AQ20" s="12">
        <v>7472445.5249999994</v>
      </c>
      <c r="AR20" s="33">
        <v>135.6964697670544</v>
      </c>
      <c r="AS20" s="33">
        <v>31437229.563000001</v>
      </c>
      <c r="AT20" s="14">
        <v>233.06862670672294</v>
      </c>
      <c r="AU20" s="10">
        <v>25503592.489</v>
      </c>
      <c r="AV20" s="11">
        <v>8379733.7879999997</v>
      </c>
      <c r="AW20" s="31">
        <v>32.857072161948473</v>
      </c>
      <c r="AX20" s="12">
        <v>5784927.6279999996</v>
      </c>
      <c r="AY20" s="31">
        <v>22.682795102278657</v>
      </c>
      <c r="AZ20" s="13">
        <v>14164661.415999999</v>
      </c>
      <c r="BA20" s="14">
        <v>55.539867264227126</v>
      </c>
      <c r="BB20" s="10">
        <v>59741262.824000001</v>
      </c>
      <c r="BC20" s="11">
        <v>32623624.846000001</v>
      </c>
      <c r="BD20" s="31">
        <v>54.608194242747132</v>
      </c>
      <c r="BE20" s="12">
        <v>13450504.499</v>
      </c>
      <c r="BF20" s="31">
        <v>22.514596885281268</v>
      </c>
      <c r="BG20" s="13">
        <v>46074129.344999999</v>
      </c>
      <c r="BH20" s="14">
        <v>77.122791128028396</v>
      </c>
      <c r="BI20" s="10">
        <v>34237670.335000001</v>
      </c>
      <c r="BJ20" s="49">
        <v>134.24646096336079</v>
      </c>
      <c r="BK20" s="11">
        <v>24243891.058000002</v>
      </c>
      <c r="BL20" s="49">
        <v>289.31576672182467</v>
      </c>
      <c r="BM20" s="12">
        <v>7665576.8710000003</v>
      </c>
      <c r="BN20" s="33">
        <v>132.50946881162955</v>
      </c>
      <c r="BO20" s="33">
        <v>31909467.928999998</v>
      </c>
      <c r="BP20" s="14">
        <v>225.27519007941814</v>
      </c>
    </row>
    <row r="21" spans="2:68" s="37" customFormat="1" ht="15" customHeight="1" x14ac:dyDescent="0.2">
      <c r="B21" s="43" t="s">
        <v>29</v>
      </c>
      <c r="C21" s="10">
        <v>703143.05599999987</v>
      </c>
      <c r="D21" s="11">
        <v>340749.67180000001</v>
      </c>
      <c r="E21" s="31">
        <v>48.460931085409179</v>
      </c>
      <c r="F21" s="12">
        <v>255373.49719999998</v>
      </c>
      <c r="G21" s="31">
        <v>36.318853613197035</v>
      </c>
      <c r="H21" s="13">
        <v>596123.16899999999</v>
      </c>
      <c r="I21" s="14">
        <v>84.779784698606207</v>
      </c>
      <c r="J21" s="10">
        <v>1154305.7649999999</v>
      </c>
      <c r="K21" s="11">
        <v>619514.47699999996</v>
      </c>
      <c r="L21" s="31">
        <v>53.669876369369085</v>
      </c>
      <c r="M21" s="12">
        <v>429603.38199999998</v>
      </c>
      <c r="N21" s="31">
        <v>37.217468284930554</v>
      </c>
      <c r="O21" s="13">
        <v>1049117.8589999999</v>
      </c>
      <c r="P21" s="14">
        <v>90.887344654299625</v>
      </c>
      <c r="Q21" s="10">
        <v>451162.70900000003</v>
      </c>
      <c r="R21" s="49">
        <v>64.163715356381218</v>
      </c>
      <c r="S21" s="11">
        <v>278764.80519999994</v>
      </c>
      <c r="T21" s="49">
        <v>81.809265942189512</v>
      </c>
      <c r="U21" s="12">
        <v>174229.8848</v>
      </c>
      <c r="V21" s="33">
        <v>68.225515454937351</v>
      </c>
      <c r="W21" s="33">
        <v>452994.68999999994</v>
      </c>
      <c r="X21" s="14">
        <v>75.990116398243856</v>
      </c>
      <c r="Y21" s="10">
        <v>23182287.153999999</v>
      </c>
      <c r="Z21" s="11">
        <v>4568680.0015299991</v>
      </c>
      <c r="AA21" s="31">
        <v>19.707632690339157</v>
      </c>
      <c r="AB21" s="12">
        <v>6198841.7853200007</v>
      </c>
      <c r="AC21" s="31">
        <v>26.739560873097108</v>
      </c>
      <c r="AD21" s="13">
        <v>10767521.78685</v>
      </c>
      <c r="AE21" s="14">
        <v>46.447193563436265</v>
      </c>
      <c r="AF21" s="10">
        <v>27395896</v>
      </c>
      <c r="AG21" s="11">
        <v>9816400.9495000001</v>
      </c>
      <c r="AH21" s="31">
        <v>35.831647738405778</v>
      </c>
      <c r="AI21" s="12">
        <v>13579830.567639999</v>
      </c>
      <c r="AJ21" s="31">
        <v>49.568849902335735</v>
      </c>
      <c r="AK21" s="13">
        <v>23396231.517140001</v>
      </c>
      <c r="AL21" s="14">
        <v>85.40049764074152</v>
      </c>
      <c r="AM21" s="10">
        <v>4213608.8460000008</v>
      </c>
      <c r="AN21" s="49">
        <v>18.17598418140965</v>
      </c>
      <c r="AO21" s="11">
        <v>5247720.947970001</v>
      </c>
      <c r="AP21" s="49">
        <v>114.86295705132773</v>
      </c>
      <c r="AQ21" s="12">
        <v>7380988.7823199984</v>
      </c>
      <c r="AR21" s="33">
        <v>119.07044957655701</v>
      </c>
      <c r="AS21" s="33">
        <v>12628709.730290001</v>
      </c>
      <c r="AT21" s="14">
        <v>117.28520248468877</v>
      </c>
      <c r="AU21" s="10">
        <v>23885430.210000001</v>
      </c>
      <c r="AV21" s="11">
        <v>4909429.6733299987</v>
      </c>
      <c r="AW21" s="31">
        <v>20.554076816563224</v>
      </c>
      <c r="AX21" s="12">
        <v>6454215.2825200008</v>
      </c>
      <c r="AY21" s="31">
        <v>27.021557601327377</v>
      </c>
      <c r="AZ21" s="13">
        <v>11363644.95585</v>
      </c>
      <c r="BA21" s="14">
        <v>47.575634417890598</v>
      </c>
      <c r="BB21" s="10">
        <v>28550201.765000001</v>
      </c>
      <c r="BC21" s="11">
        <v>10435915.4265</v>
      </c>
      <c r="BD21" s="31">
        <v>36.552860510056014</v>
      </c>
      <c r="BE21" s="12">
        <v>14009433.94964</v>
      </c>
      <c r="BF21" s="31">
        <v>49.069474411961309</v>
      </c>
      <c r="BG21" s="13">
        <v>24445349.376139998</v>
      </c>
      <c r="BH21" s="14">
        <v>85.622334922017316</v>
      </c>
      <c r="BI21" s="10">
        <v>4664771.5549999997</v>
      </c>
      <c r="BJ21" s="49">
        <v>19.529778253887269</v>
      </c>
      <c r="BK21" s="11">
        <v>5526485.7531700013</v>
      </c>
      <c r="BL21" s="49">
        <v>112.56879354422979</v>
      </c>
      <c r="BM21" s="12">
        <v>7555218.6671199994</v>
      </c>
      <c r="BN21" s="33">
        <v>117.05867152559746</v>
      </c>
      <c r="BO21" s="33">
        <v>13081704.420289999</v>
      </c>
      <c r="BP21" s="14">
        <v>115.11891185543899</v>
      </c>
    </row>
    <row r="22" spans="2:68" s="37" customFormat="1" ht="15" customHeight="1" x14ac:dyDescent="0.2">
      <c r="B22" s="43" t="s">
        <v>44</v>
      </c>
      <c r="C22" s="10">
        <v>1153188.594</v>
      </c>
      <c r="D22" s="11">
        <v>453393.02799999999</v>
      </c>
      <c r="E22" s="31">
        <v>39.316468300067143</v>
      </c>
      <c r="F22" s="12">
        <v>414573.78900000028</v>
      </c>
      <c r="G22" s="31">
        <v>35.950215875964545</v>
      </c>
      <c r="H22" s="13">
        <v>867966.81700000027</v>
      </c>
      <c r="I22" s="14">
        <v>75.266684176031688</v>
      </c>
      <c r="J22" s="10">
        <v>1509561</v>
      </c>
      <c r="K22" s="11">
        <v>631289.92799999996</v>
      </c>
      <c r="L22" s="31">
        <v>41.819438101540776</v>
      </c>
      <c r="M22" s="12">
        <v>476791.11</v>
      </c>
      <c r="N22" s="31">
        <v>31.584752785743671</v>
      </c>
      <c r="O22" s="13">
        <v>1108081.0379999999</v>
      </c>
      <c r="P22" s="14">
        <v>73.404190887284443</v>
      </c>
      <c r="Q22" s="10">
        <v>356372.40599999996</v>
      </c>
      <c r="R22" s="49">
        <v>30.903219807600696</v>
      </c>
      <c r="S22" s="11">
        <v>177896.89999999997</v>
      </c>
      <c r="T22" s="49">
        <v>39.236796557003956</v>
      </c>
      <c r="U22" s="12">
        <v>62217.320999999705</v>
      </c>
      <c r="V22" s="33">
        <v>15.007538501185772</v>
      </c>
      <c r="W22" s="33">
        <v>240114.22099999967</v>
      </c>
      <c r="X22" s="14">
        <v>27.663986260433227</v>
      </c>
      <c r="Y22" s="10">
        <v>32934119.652000003</v>
      </c>
      <c r="Z22" s="11">
        <v>9855993.9050000012</v>
      </c>
      <c r="AA22" s="31">
        <v>29.926392474260272</v>
      </c>
      <c r="AB22" s="12">
        <v>10572215.07866</v>
      </c>
      <c r="AC22" s="31">
        <v>32.101101199521445</v>
      </c>
      <c r="AD22" s="13">
        <v>20428208.983660001</v>
      </c>
      <c r="AE22" s="14">
        <v>62.027493673781706</v>
      </c>
      <c r="AF22" s="10">
        <v>34793333.604000002</v>
      </c>
      <c r="AG22" s="11">
        <v>13509865.547</v>
      </c>
      <c r="AH22" s="31">
        <v>38.828890904109414</v>
      </c>
      <c r="AI22" s="12">
        <v>18634710.673179999</v>
      </c>
      <c r="AJ22" s="31">
        <v>53.558278965938669</v>
      </c>
      <c r="AK22" s="13">
        <v>32144576.220180001</v>
      </c>
      <c r="AL22" s="14">
        <v>92.387169870048083</v>
      </c>
      <c r="AM22" s="10">
        <v>1859213.9519999996</v>
      </c>
      <c r="AN22" s="49">
        <v>5.6452517074859614</v>
      </c>
      <c r="AO22" s="11">
        <v>3653871.6419999991</v>
      </c>
      <c r="AP22" s="49">
        <v>37.07258422863238</v>
      </c>
      <c r="AQ22" s="12">
        <v>8062495.5945199989</v>
      </c>
      <c r="AR22" s="33">
        <v>76.261176437794333</v>
      </c>
      <c r="AS22" s="33">
        <v>11716367.23652</v>
      </c>
      <c r="AT22" s="14">
        <v>57.353864187955097</v>
      </c>
      <c r="AU22" s="10">
        <v>34087308.245999999</v>
      </c>
      <c r="AV22" s="11">
        <v>10309386.933000002</v>
      </c>
      <c r="AW22" s="31">
        <v>30.24406285940681</v>
      </c>
      <c r="AX22" s="12">
        <v>10986788.867660001</v>
      </c>
      <c r="AY22" s="31">
        <v>32.231318437850703</v>
      </c>
      <c r="AZ22" s="13">
        <v>21296175.800660003</v>
      </c>
      <c r="BA22" s="14">
        <v>62.475381297257513</v>
      </c>
      <c r="BB22" s="10">
        <v>36302894.604000002</v>
      </c>
      <c r="BC22" s="11">
        <v>14141155.475</v>
      </c>
      <c r="BD22" s="31">
        <v>38.953244993973207</v>
      </c>
      <c r="BE22" s="12">
        <v>19111501.783180002</v>
      </c>
      <c r="BF22" s="31">
        <v>52.64456730421221</v>
      </c>
      <c r="BG22" s="13">
        <v>33252657.25818</v>
      </c>
      <c r="BH22" s="14">
        <v>91.597812298185417</v>
      </c>
      <c r="BI22" s="10">
        <v>2215586.3580000028</v>
      </c>
      <c r="BJ22" s="49">
        <v>6.4997398504177655</v>
      </c>
      <c r="BK22" s="11">
        <v>3831768.5419999976</v>
      </c>
      <c r="BL22" s="49">
        <v>37.167763387894922</v>
      </c>
      <c r="BM22" s="12">
        <v>8124712.9155200012</v>
      </c>
      <c r="BN22" s="33">
        <v>73.949841153636612</v>
      </c>
      <c r="BO22" s="33">
        <v>11956481.457519997</v>
      </c>
      <c r="BP22" s="14">
        <v>56.143795813093568</v>
      </c>
    </row>
    <row r="23" spans="2:68" s="37" customFormat="1" ht="15" customHeight="1" x14ac:dyDescent="0.2">
      <c r="B23" s="43" t="s">
        <v>45</v>
      </c>
      <c r="C23" s="10">
        <v>1002142.523</v>
      </c>
      <c r="D23" s="11">
        <v>439454.4709999999</v>
      </c>
      <c r="E23" s="31">
        <v>43.851494264952954</v>
      </c>
      <c r="F23" s="12">
        <v>346655.8420000003</v>
      </c>
      <c r="G23" s="31">
        <v>34.591471177398617</v>
      </c>
      <c r="H23" s="13">
        <v>786110.3130000002</v>
      </c>
      <c r="I23" s="14">
        <v>78.442965442351579</v>
      </c>
      <c r="J23" s="10">
        <v>1584979.0330000001</v>
      </c>
      <c r="K23" s="11">
        <v>623411.50699999998</v>
      </c>
      <c r="L23" s="31">
        <v>39.332476582988342</v>
      </c>
      <c r="M23" s="12">
        <v>634991.91299999994</v>
      </c>
      <c r="N23" s="31">
        <v>40.063111232336404</v>
      </c>
      <c r="O23" s="13">
        <v>1258403.42</v>
      </c>
      <c r="P23" s="14">
        <v>79.395587815324745</v>
      </c>
      <c r="Q23" s="10">
        <v>582836.51</v>
      </c>
      <c r="R23" s="49">
        <v>58.159043910763174</v>
      </c>
      <c r="S23" s="11">
        <v>183957.03600000008</v>
      </c>
      <c r="T23" s="49">
        <v>41.860317311460491</v>
      </c>
      <c r="U23" s="12">
        <v>288336.07099999965</v>
      </c>
      <c r="V23" s="33">
        <v>83.176463819697972</v>
      </c>
      <c r="W23" s="33">
        <v>472293.10699999973</v>
      </c>
      <c r="X23" s="14">
        <v>60.079749519836099</v>
      </c>
      <c r="Y23" s="10">
        <v>19992048.733000003</v>
      </c>
      <c r="Z23" s="11">
        <v>5540565.8729999997</v>
      </c>
      <c r="AA23" s="31">
        <v>27.713847375003791</v>
      </c>
      <c r="AB23" s="12">
        <v>4206412.1879999992</v>
      </c>
      <c r="AC23" s="31">
        <v>21.04042584218324</v>
      </c>
      <c r="AD23" s="13">
        <v>9746978.0609999988</v>
      </c>
      <c r="AE23" s="14">
        <v>48.754273217187027</v>
      </c>
      <c r="AF23" s="10">
        <v>25699868.745999999</v>
      </c>
      <c r="AG23" s="11">
        <v>6341916.3289999999</v>
      </c>
      <c r="AH23" s="31">
        <v>24.676843262038346</v>
      </c>
      <c r="AI23" s="12">
        <v>15937899.895</v>
      </c>
      <c r="AJ23" s="31">
        <v>62.015491411724113</v>
      </c>
      <c r="AK23" s="13">
        <v>22279816.223999999</v>
      </c>
      <c r="AL23" s="14">
        <v>86.69233467376246</v>
      </c>
      <c r="AM23" s="10">
        <v>5707820.0129999965</v>
      </c>
      <c r="AN23" s="49">
        <v>28.550450677815459</v>
      </c>
      <c r="AO23" s="11">
        <v>801350.45600000024</v>
      </c>
      <c r="AP23" s="49">
        <v>14.4633323448982</v>
      </c>
      <c r="AQ23" s="12">
        <v>11731487.707</v>
      </c>
      <c r="AR23" s="33">
        <v>278.89534317315463</v>
      </c>
      <c r="AS23" s="33">
        <v>12532838.163000001</v>
      </c>
      <c r="AT23" s="14">
        <v>128.58178283120282</v>
      </c>
      <c r="AU23" s="10">
        <v>20994191.256000005</v>
      </c>
      <c r="AV23" s="11">
        <v>5980020.3439999996</v>
      </c>
      <c r="AW23" s="31">
        <v>28.484166268090693</v>
      </c>
      <c r="AX23" s="12">
        <v>4553068.03</v>
      </c>
      <c r="AY23" s="31">
        <v>21.687275182361514</v>
      </c>
      <c r="AZ23" s="13">
        <v>10533088.374</v>
      </c>
      <c r="BA23" s="14">
        <v>50.171441450452214</v>
      </c>
      <c r="BB23" s="10">
        <v>27284847.778999999</v>
      </c>
      <c r="BC23" s="11">
        <v>6965327.8360000001</v>
      </c>
      <c r="BD23" s="31">
        <v>25.528190197054791</v>
      </c>
      <c r="BE23" s="12">
        <v>16572891.808</v>
      </c>
      <c r="BF23" s="31">
        <v>60.740275856534033</v>
      </c>
      <c r="BG23" s="13">
        <v>23538219.644000001</v>
      </c>
      <c r="BH23" s="14">
        <v>86.268466053588824</v>
      </c>
      <c r="BI23" s="10">
        <v>6290656.5229999945</v>
      </c>
      <c r="BJ23" s="49">
        <v>29.963795443666662</v>
      </c>
      <c r="BK23" s="11">
        <v>985307.49200000055</v>
      </c>
      <c r="BL23" s="49">
        <v>16.476657859343238</v>
      </c>
      <c r="BM23" s="12">
        <v>12019823.778000001</v>
      </c>
      <c r="BN23" s="33">
        <v>263.99394208041298</v>
      </c>
      <c r="BO23" s="33">
        <v>13005131.270000001</v>
      </c>
      <c r="BP23" s="14">
        <v>123.46930746448517</v>
      </c>
    </row>
    <row r="24" spans="2:68" s="37" customFormat="1" ht="15" customHeight="1" x14ac:dyDescent="0.2">
      <c r="B24" s="43" t="s">
        <v>46</v>
      </c>
      <c r="C24" s="10">
        <v>1362057.192</v>
      </c>
      <c r="D24" s="11">
        <v>474697.7350000001</v>
      </c>
      <c r="E24" s="31">
        <v>34.851527365232698</v>
      </c>
      <c r="F24" s="12">
        <v>534144.90752000001</v>
      </c>
      <c r="G24" s="31">
        <v>39.216041048590569</v>
      </c>
      <c r="H24" s="13">
        <v>1008842.6425200001</v>
      </c>
      <c r="I24" s="14">
        <v>74.067568413823253</v>
      </c>
      <c r="J24" s="10">
        <v>1529556.463</v>
      </c>
      <c r="K24" s="11">
        <v>603436.13672000007</v>
      </c>
      <c r="L24" s="31">
        <v>39.451707165909312</v>
      </c>
      <c r="M24" s="12">
        <v>743059.12327999994</v>
      </c>
      <c r="N24" s="31">
        <v>48.580038805667805</v>
      </c>
      <c r="O24" s="13">
        <v>1346495.26</v>
      </c>
      <c r="P24" s="14">
        <v>88.031745971577124</v>
      </c>
      <c r="Q24" s="10">
        <v>167499.27099999995</v>
      </c>
      <c r="R24" s="49">
        <v>12.297521130816065</v>
      </c>
      <c r="S24" s="11">
        <v>128738.40171999997</v>
      </c>
      <c r="T24" s="49">
        <v>27.120079205770793</v>
      </c>
      <c r="U24" s="12">
        <v>208914.21575999993</v>
      </c>
      <c r="V24" s="33">
        <v>39.111898815992653</v>
      </c>
      <c r="W24" s="33">
        <v>337652.6174799999</v>
      </c>
      <c r="X24" s="14">
        <v>33.469304651573154</v>
      </c>
      <c r="Y24" s="10">
        <v>76551835.953000009</v>
      </c>
      <c r="Z24" s="11">
        <v>19110034.89607</v>
      </c>
      <c r="AA24" s="31">
        <v>24.963522635567948</v>
      </c>
      <c r="AB24" s="12">
        <v>16808091.073929999</v>
      </c>
      <c r="AC24" s="31">
        <v>21.956483296167505</v>
      </c>
      <c r="AD24" s="13">
        <v>35918125.969999999</v>
      </c>
      <c r="AE24" s="14">
        <v>46.920005931735453</v>
      </c>
      <c r="AF24" s="10">
        <v>119194125.139</v>
      </c>
      <c r="AG24" s="11">
        <v>34855741.712800004</v>
      </c>
      <c r="AH24" s="31">
        <v>29.242835309334637</v>
      </c>
      <c r="AI24" s="12">
        <v>60415518.225399993</v>
      </c>
      <c r="AJ24" s="31">
        <v>50.686657714837494</v>
      </c>
      <c r="AK24" s="13">
        <v>95271259.938199997</v>
      </c>
      <c r="AL24" s="14">
        <v>79.929493024172132</v>
      </c>
      <c r="AM24" s="10">
        <v>42642289.18599999</v>
      </c>
      <c r="AN24" s="49">
        <v>55.703809915389591</v>
      </c>
      <c r="AO24" s="11">
        <v>15745706.816730004</v>
      </c>
      <c r="AP24" s="49">
        <v>82.39496632195123</v>
      </c>
      <c r="AQ24" s="12">
        <v>43607427.151469991</v>
      </c>
      <c r="AR24" s="33">
        <v>259.44306798234095</v>
      </c>
      <c r="AS24" s="33">
        <v>59353133.968199998</v>
      </c>
      <c r="AT24" s="14">
        <v>165.24563118291218</v>
      </c>
      <c r="AU24" s="10">
        <v>77913893.145000011</v>
      </c>
      <c r="AV24" s="11">
        <v>19584732.631069999</v>
      </c>
      <c r="AW24" s="31">
        <v>25.136380484315225</v>
      </c>
      <c r="AX24" s="12">
        <v>17342235.981450003</v>
      </c>
      <c r="AY24" s="31">
        <v>22.258207466511269</v>
      </c>
      <c r="AZ24" s="13">
        <v>36926968.612520002</v>
      </c>
      <c r="BA24" s="14">
        <v>47.394587950826491</v>
      </c>
      <c r="BB24" s="10">
        <v>120723681.602</v>
      </c>
      <c r="BC24" s="11">
        <v>35459177.849519998</v>
      </c>
      <c r="BD24" s="31">
        <v>29.372180651697878</v>
      </c>
      <c r="BE24" s="12">
        <v>61158577.348679997</v>
      </c>
      <c r="BF24" s="31">
        <v>50.659967072828906</v>
      </c>
      <c r="BG24" s="13">
        <v>96617755.198200002</v>
      </c>
      <c r="BH24" s="14">
        <v>80.03214772452678</v>
      </c>
      <c r="BI24" s="10">
        <v>42809788.456999987</v>
      </c>
      <c r="BJ24" s="49">
        <v>54.944999831197926</v>
      </c>
      <c r="BK24" s="11">
        <v>15874445.218449999</v>
      </c>
      <c r="BL24" s="49">
        <v>81.055205181949475</v>
      </c>
      <c r="BM24" s="12">
        <v>43816341.367229998</v>
      </c>
      <c r="BN24" s="33">
        <v>252.65681665327256</v>
      </c>
      <c r="BO24" s="33">
        <v>59690786.58568</v>
      </c>
      <c r="BP24" s="14">
        <v>161.64550957871472</v>
      </c>
    </row>
    <row r="25" spans="2:68" s="37" customFormat="1" ht="15" customHeight="1" x14ac:dyDescent="0.2">
      <c r="B25" s="43" t="s">
        <v>33</v>
      </c>
      <c r="C25" s="10">
        <v>1245939.317</v>
      </c>
      <c r="D25" s="11">
        <v>630132.60900000017</v>
      </c>
      <c r="E25" s="31">
        <v>50.574903641153831</v>
      </c>
      <c r="F25" s="12">
        <v>340317.6649999998</v>
      </c>
      <c r="G25" s="31">
        <v>27.314144465673024</v>
      </c>
      <c r="H25" s="13">
        <v>970450.27399999998</v>
      </c>
      <c r="I25" s="14">
        <v>77.889048106826849</v>
      </c>
      <c r="J25" s="10">
        <v>1761105</v>
      </c>
      <c r="K25" s="11">
        <v>945046.06099999999</v>
      </c>
      <c r="L25" s="31">
        <v>53.662107654001325</v>
      </c>
      <c r="M25" s="12">
        <v>518862.33199999999</v>
      </c>
      <c r="N25" s="31">
        <v>29.46231667049949</v>
      </c>
      <c r="O25" s="13">
        <v>1463908.3929999999</v>
      </c>
      <c r="P25" s="14">
        <v>83.124424324500808</v>
      </c>
      <c r="Q25" s="10">
        <v>515165.68299999996</v>
      </c>
      <c r="R25" s="49">
        <v>41.34757415316399</v>
      </c>
      <c r="S25" s="11">
        <v>314913.45199999982</v>
      </c>
      <c r="T25" s="49">
        <v>49.975742804321328</v>
      </c>
      <c r="U25" s="12">
        <v>178544.66700000019</v>
      </c>
      <c r="V25" s="33">
        <v>52.4641196630214</v>
      </c>
      <c r="W25" s="33">
        <v>493458.11899999995</v>
      </c>
      <c r="X25" s="14">
        <v>50.84836721886483</v>
      </c>
      <c r="Y25" s="10">
        <v>102434704.10600001</v>
      </c>
      <c r="Z25" s="11">
        <v>23603907.134000003</v>
      </c>
      <c r="AA25" s="31">
        <v>23.042881160250676</v>
      </c>
      <c r="AB25" s="12">
        <v>34144513.673729993</v>
      </c>
      <c r="AC25" s="31">
        <v>33.332954853266386</v>
      </c>
      <c r="AD25" s="13">
        <v>57748420.807729997</v>
      </c>
      <c r="AE25" s="14">
        <v>56.375836013517066</v>
      </c>
      <c r="AF25" s="10">
        <v>188899333.33700001</v>
      </c>
      <c r="AG25" s="11">
        <v>47202861.012999997</v>
      </c>
      <c r="AH25" s="31">
        <v>24.988368237800607</v>
      </c>
      <c r="AI25" s="12">
        <v>96224400.656739995</v>
      </c>
      <c r="AJ25" s="31">
        <v>50.939513103031352</v>
      </c>
      <c r="AK25" s="13">
        <v>143427261.66973999</v>
      </c>
      <c r="AL25" s="14">
        <v>75.927881340831959</v>
      </c>
      <c r="AM25" s="10">
        <v>86464629.231000006</v>
      </c>
      <c r="AN25" s="49">
        <v>84.409507486374864</v>
      </c>
      <c r="AO25" s="11">
        <v>23598953.878999993</v>
      </c>
      <c r="AP25" s="49">
        <v>99.979015105542103</v>
      </c>
      <c r="AQ25" s="12">
        <v>62079886.983010001</v>
      </c>
      <c r="AR25" s="33">
        <v>181.81511552988627</v>
      </c>
      <c r="AS25" s="33">
        <v>85678840.862010002</v>
      </c>
      <c r="AT25" s="14">
        <v>148.36568630555752</v>
      </c>
      <c r="AU25" s="10">
        <v>103680643.42300001</v>
      </c>
      <c r="AV25" s="11">
        <v>24234039.743000004</v>
      </c>
      <c r="AW25" s="31">
        <v>23.37373587095626</v>
      </c>
      <c r="AX25" s="12">
        <v>34484831.338729993</v>
      </c>
      <c r="AY25" s="31">
        <v>33.26062628492528</v>
      </c>
      <c r="AZ25" s="13">
        <v>58718871.081729993</v>
      </c>
      <c r="BA25" s="14">
        <v>56.634362155881533</v>
      </c>
      <c r="BB25" s="10">
        <v>190660438.33700001</v>
      </c>
      <c r="BC25" s="11">
        <v>48147907.074000001</v>
      </c>
      <c r="BD25" s="31">
        <v>25.253223738475118</v>
      </c>
      <c r="BE25" s="12">
        <v>96743262.988739997</v>
      </c>
      <c r="BF25" s="31">
        <v>50.741131108563998</v>
      </c>
      <c r="BG25" s="13">
        <v>144891170.06274</v>
      </c>
      <c r="BH25" s="14">
        <v>75.994354847039119</v>
      </c>
      <c r="BI25" s="10">
        <v>86979794.914000005</v>
      </c>
      <c r="BJ25" s="49">
        <v>83.892028485140386</v>
      </c>
      <c r="BK25" s="11">
        <v>23913867.330999997</v>
      </c>
      <c r="BL25" s="49">
        <v>98.678831860492892</v>
      </c>
      <c r="BM25" s="12">
        <v>62258431.650010005</v>
      </c>
      <c r="BN25" s="33">
        <v>180.53859982225697</v>
      </c>
      <c r="BO25" s="33">
        <v>86172298.981010005</v>
      </c>
      <c r="BP25" s="14">
        <v>146.75401177428625</v>
      </c>
    </row>
    <row r="26" spans="2:68" s="37" customFormat="1" ht="15" customHeight="1" thickBot="1" x14ac:dyDescent="0.25">
      <c r="B26" s="43" t="s">
        <v>34</v>
      </c>
      <c r="C26" s="10">
        <v>4741149.8169999998</v>
      </c>
      <c r="D26" s="11">
        <v>1849454.4800000002</v>
      </c>
      <c r="E26" s="31">
        <v>39.00856440706734</v>
      </c>
      <c r="F26" s="12">
        <v>1848956.4189999991</v>
      </c>
      <c r="G26" s="31">
        <v>38.998059339325849</v>
      </c>
      <c r="H26" s="13">
        <v>3698410.8989999993</v>
      </c>
      <c r="I26" s="14">
        <v>78.006623746393188</v>
      </c>
      <c r="J26" s="10">
        <v>2273957.8390000002</v>
      </c>
      <c r="K26" s="11">
        <v>965959.46299999999</v>
      </c>
      <c r="L26" s="31">
        <v>42.479216036159762</v>
      </c>
      <c r="M26" s="12">
        <v>569708.74199999997</v>
      </c>
      <c r="N26" s="31">
        <v>25.053619386828039</v>
      </c>
      <c r="O26" s="13">
        <v>1535668.2050000001</v>
      </c>
      <c r="P26" s="14">
        <v>67.532835422987802</v>
      </c>
      <c r="Q26" s="10">
        <v>-2467191.9779999997</v>
      </c>
      <c r="R26" s="49">
        <v>-52.037840465483008</v>
      </c>
      <c r="S26" s="11">
        <v>-883495.01700000023</v>
      </c>
      <c r="T26" s="49">
        <v>-47.77057378562786</v>
      </c>
      <c r="U26" s="12">
        <v>-1279247.6769999992</v>
      </c>
      <c r="V26" s="33">
        <v>-69.187551629360485</v>
      </c>
      <c r="W26" s="33">
        <v>-2162742.6939999992</v>
      </c>
      <c r="X26" s="14">
        <v>-58.477620606860526</v>
      </c>
      <c r="Y26" s="10">
        <v>29799673.879000001</v>
      </c>
      <c r="Z26" s="11">
        <v>9816706.1909999996</v>
      </c>
      <c r="AA26" s="31">
        <v>32.942327593450237</v>
      </c>
      <c r="AB26" s="12">
        <v>6279071.2280000001</v>
      </c>
      <c r="AC26" s="31">
        <v>21.070939411940671</v>
      </c>
      <c r="AD26" s="13">
        <v>16095777.419</v>
      </c>
      <c r="AE26" s="14">
        <v>54.013267005390908</v>
      </c>
      <c r="AF26" s="10">
        <v>33163180.927000001</v>
      </c>
      <c r="AG26" s="11">
        <v>14654450.666999999</v>
      </c>
      <c r="AH26" s="31">
        <v>44.188917520481255</v>
      </c>
      <c r="AI26" s="12">
        <v>12715024.296</v>
      </c>
      <c r="AJ26" s="31">
        <v>38.340786198974023</v>
      </c>
      <c r="AK26" s="13">
        <v>27369474.963</v>
      </c>
      <c r="AL26" s="14">
        <v>82.52970371945527</v>
      </c>
      <c r="AM26" s="10">
        <v>3363507.0480000004</v>
      </c>
      <c r="AN26" s="49">
        <v>11.287059924405021</v>
      </c>
      <c r="AO26" s="11">
        <v>4837744.4759999998</v>
      </c>
      <c r="AP26" s="49">
        <v>49.28073003178261</v>
      </c>
      <c r="AQ26" s="12">
        <v>6435953.068</v>
      </c>
      <c r="AR26" s="33">
        <v>102.49848798179615</v>
      </c>
      <c r="AS26" s="33">
        <v>11273697.544</v>
      </c>
      <c r="AT26" s="14">
        <v>70.041336000907577</v>
      </c>
      <c r="AU26" s="10">
        <v>34540823.696000002</v>
      </c>
      <c r="AV26" s="11">
        <v>11666160.671</v>
      </c>
      <c r="AW26" s="31">
        <v>33.774992668605641</v>
      </c>
      <c r="AX26" s="12">
        <v>8128027.6469999999</v>
      </c>
      <c r="AY26" s="31">
        <v>23.53165552314627</v>
      </c>
      <c r="AZ26" s="13">
        <v>19794188.318</v>
      </c>
      <c r="BA26" s="14">
        <v>57.306648191751904</v>
      </c>
      <c r="BB26" s="10">
        <v>35437138.766000003</v>
      </c>
      <c r="BC26" s="11">
        <v>15620410.130000001</v>
      </c>
      <c r="BD26" s="31">
        <v>44.079208067968885</v>
      </c>
      <c r="BE26" s="12">
        <v>13284733.038000001</v>
      </c>
      <c r="BF26" s="31">
        <v>37.488164960840393</v>
      </c>
      <c r="BG26" s="13">
        <v>28905143.168000001</v>
      </c>
      <c r="BH26" s="14">
        <v>81.567373028809271</v>
      </c>
      <c r="BI26" s="10">
        <v>896315.0700000003</v>
      </c>
      <c r="BJ26" s="49">
        <v>2.5949441098701937</v>
      </c>
      <c r="BK26" s="11">
        <v>3954249.4590000007</v>
      </c>
      <c r="BL26" s="49">
        <v>33.895036855008875</v>
      </c>
      <c r="BM26" s="12">
        <v>5156705.3910000008</v>
      </c>
      <c r="BN26" s="33">
        <v>63.443502101070074</v>
      </c>
      <c r="BO26" s="33">
        <v>9110954.8500000015</v>
      </c>
      <c r="BP26" s="14">
        <v>46.028433718168095</v>
      </c>
    </row>
    <row r="27" spans="2:68" s="37" customFormat="1" ht="15" customHeight="1" thickBot="1" x14ac:dyDescent="0.25">
      <c r="B27" s="44" t="s">
        <v>47</v>
      </c>
      <c r="C27" s="16">
        <v>29944919.948000006</v>
      </c>
      <c r="D27" s="28">
        <v>11804691.419940002</v>
      </c>
      <c r="E27" s="32">
        <v>39.4213490650137</v>
      </c>
      <c r="F27" s="29">
        <v>8960546.7145799994</v>
      </c>
      <c r="G27" s="32">
        <v>29.923428515221211</v>
      </c>
      <c r="H27" s="30">
        <v>20765238.134520002</v>
      </c>
      <c r="I27" s="18">
        <v>69.344777580234918</v>
      </c>
      <c r="J27" s="16">
        <v>37154696.125</v>
      </c>
      <c r="K27" s="28">
        <v>15797078.132999998</v>
      </c>
      <c r="L27" s="32">
        <v>42.517043013496043</v>
      </c>
      <c r="M27" s="29">
        <v>12935537.667280002</v>
      </c>
      <c r="N27" s="32">
        <v>34.81535045734411</v>
      </c>
      <c r="O27" s="30">
        <v>28732615.800279997</v>
      </c>
      <c r="P27" s="18">
        <v>77.332393470840159</v>
      </c>
      <c r="Q27" s="16">
        <v>7209776.1769999936</v>
      </c>
      <c r="R27" s="50">
        <v>24.07679228904243</v>
      </c>
      <c r="S27" s="28">
        <v>3992386.7130599953</v>
      </c>
      <c r="T27" s="50">
        <v>33.820339482285988</v>
      </c>
      <c r="U27" s="29">
        <v>3974990.9527000021</v>
      </c>
      <c r="V27" s="35">
        <v>44.36103152313423</v>
      </c>
      <c r="W27" s="17">
        <v>7967377.6657599956</v>
      </c>
      <c r="X27" s="36">
        <v>38.36882396506244</v>
      </c>
      <c r="Y27" s="16">
        <v>917291238.32800007</v>
      </c>
      <c r="Z27" s="28">
        <v>258288123.88774002</v>
      </c>
      <c r="AA27" s="32">
        <v>28.157700967310749</v>
      </c>
      <c r="AB27" s="29">
        <v>271953043.42605996</v>
      </c>
      <c r="AC27" s="32">
        <v>29.647404451585579</v>
      </c>
      <c r="AD27" s="30">
        <v>530241167.31379998</v>
      </c>
      <c r="AE27" s="18">
        <v>57.805105418896332</v>
      </c>
      <c r="AF27" s="16">
        <v>1333514173.1789999</v>
      </c>
      <c r="AG27" s="28">
        <v>440035398.46501994</v>
      </c>
      <c r="AH27" s="32">
        <v>32.998179345631392</v>
      </c>
      <c r="AI27" s="29">
        <v>602079198.26950002</v>
      </c>
      <c r="AJ27" s="32">
        <v>45.149816205866586</v>
      </c>
      <c r="AK27" s="30">
        <v>1042114596.7345201</v>
      </c>
      <c r="AL27" s="18">
        <v>78.147995551497985</v>
      </c>
      <c r="AM27" s="16">
        <v>416222934.85099983</v>
      </c>
      <c r="AN27" s="50">
        <v>45.375221898954742</v>
      </c>
      <c r="AO27" s="28">
        <v>181747274.57727993</v>
      </c>
      <c r="AP27" s="50">
        <v>70.366098077460535</v>
      </c>
      <c r="AQ27" s="29">
        <v>330126154.84344006</v>
      </c>
      <c r="AR27" s="35">
        <v>121.39086611589862</v>
      </c>
      <c r="AS27" s="17">
        <v>511873429.4207201</v>
      </c>
      <c r="AT27" s="36">
        <v>96.535965325715694</v>
      </c>
      <c r="AU27" s="16">
        <v>947236158.27600002</v>
      </c>
      <c r="AV27" s="28">
        <v>270092815.30768001</v>
      </c>
      <c r="AW27" s="32">
        <v>28.513778000119583</v>
      </c>
      <c r="AX27" s="29">
        <v>280913590.14064002</v>
      </c>
      <c r="AY27" s="32">
        <v>29.656130383780084</v>
      </c>
      <c r="AZ27" s="30">
        <v>551006405.44832003</v>
      </c>
      <c r="BA27" s="18">
        <v>58.16990838389966</v>
      </c>
      <c r="BB27" s="16">
        <v>1370668869.3039999</v>
      </c>
      <c r="BC27" s="28">
        <v>455832476.59802002</v>
      </c>
      <c r="BD27" s="32">
        <v>33.256207010047817</v>
      </c>
      <c r="BE27" s="29">
        <v>615014735.93677998</v>
      </c>
      <c r="BF27" s="32">
        <v>44.869680030675312</v>
      </c>
      <c r="BG27" s="30">
        <v>1070847212.5348001</v>
      </c>
      <c r="BH27" s="18">
        <v>78.125887040723129</v>
      </c>
      <c r="BI27" s="16">
        <v>423432711.02799988</v>
      </c>
      <c r="BJ27" s="50">
        <v>44.701915919115763</v>
      </c>
      <c r="BK27" s="28">
        <v>185739661.29034001</v>
      </c>
      <c r="BL27" s="50">
        <v>68.768827145124931</v>
      </c>
      <c r="BM27" s="29">
        <v>334101145.79613996</v>
      </c>
      <c r="BN27" s="35">
        <v>118.93377804501073</v>
      </c>
      <c r="BO27" s="17">
        <v>519840807.08648002</v>
      </c>
      <c r="BP27" s="36">
        <v>94.343877302754322</v>
      </c>
    </row>
    <row r="30" spans="2:68" x14ac:dyDescent="0.2">
      <c r="BB30">
        <v>1000</v>
      </c>
    </row>
  </sheetData>
  <mergeCells count="13">
    <mergeCell ref="AU5:BA5"/>
    <mergeCell ref="BB5:BH5"/>
    <mergeCell ref="BI5:BP5"/>
    <mergeCell ref="B4:B6"/>
    <mergeCell ref="C4:X4"/>
    <mergeCell ref="Y4:AT4"/>
    <mergeCell ref="AU4:BP4"/>
    <mergeCell ref="C5:I5"/>
    <mergeCell ref="J5:P5"/>
    <mergeCell ref="Q5:X5"/>
    <mergeCell ref="Y5:AE5"/>
    <mergeCell ref="AF5:AL5"/>
    <mergeCell ref="AM5:AT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P27"/>
  <sheetViews>
    <sheetView showGridLines="0" workbookViewId="0">
      <pane xSplit="2" ySplit="6" topLeftCell="AU7" activePane="bottomRight" state="frozen"/>
      <selection activeCell="AU5" sqref="AU5:BA5"/>
      <selection pane="topRight" activeCell="AU5" sqref="AU5:BA5"/>
      <selection pane="bottomLeft" activeCell="AU5" sqref="AU5:BA5"/>
      <selection pane="bottomRight" activeCell="AU5" sqref="AU5:BA5"/>
    </sheetView>
  </sheetViews>
  <sheetFormatPr baseColWidth="10" defaultRowHeight="15" outlineLevelCol="1" x14ac:dyDescent="0.2"/>
  <cols>
    <col min="1" max="1" width="5.6640625" customWidth="1"/>
    <col min="2" max="2" width="40" style="39" customWidth="1"/>
    <col min="3" max="3" width="8.88671875" hidden="1" customWidth="1" outlineLevel="1"/>
    <col min="4" max="4" width="8.77734375" hidden="1" customWidth="1" outlineLevel="1"/>
    <col min="5" max="5" width="4.88671875" hidden="1" customWidth="1" outlineLevel="1"/>
    <col min="6" max="6" width="12.21875" hidden="1" customWidth="1" outlineLevel="1"/>
    <col min="7" max="7" width="4.44140625" hidden="1" customWidth="1" outlineLevel="1"/>
    <col min="8" max="8" width="11.44140625" hidden="1" customWidth="1" outlineLevel="1"/>
    <col min="9" max="9" width="5.88671875" hidden="1" customWidth="1" outlineLevel="1"/>
    <col min="10" max="10" width="8.88671875" hidden="1" customWidth="1" outlineLevel="1"/>
    <col min="11" max="11" width="8.77734375" hidden="1" customWidth="1" outlineLevel="1"/>
    <col min="12" max="12" width="4.88671875" hidden="1" customWidth="1" outlineLevel="1"/>
    <col min="13" max="13" width="12.21875" hidden="1" customWidth="1" outlineLevel="1"/>
    <col min="14" max="14" width="4.44140625" hidden="1" customWidth="1" outlineLevel="1"/>
    <col min="15" max="15" width="11.44140625" hidden="1" customWidth="1" outlineLevel="1"/>
    <col min="16" max="16" width="5.88671875" hidden="1" customWidth="1" outlineLevel="1"/>
    <col min="17" max="17" width="8.88671875" hidden="1" customWidth="1" outlineLevel="1"/>
    <col min="18" max="18" width="5.21875" hidden="1" customWidth="1" outlineLevel="1"/>
    <col min="19" max="19" width="8" hidden="1" customWidth="1" outlineLevel="1"/>
    <col min="20" max="20" width="5.21875" hidden="1" customWidth="1" outlineLevel="1"/>
    <col min="21" max="21" width="12.21875" hidden="1" customWidth="1" outlineLevel="1"/>
    <col min="22" max="22" width="5.21875" hidden="1" customWidth="1" outlineLevel="1"/>
    <col min="23" max="23" width="11.44140625" hidden="1" customWidth="1" outlineLevel="1"/>
    <col min="24" max="24" width="5.21875" hidden="1" customWidth="1" outlineLevel="1"/>
    <col min="25" max="26" width="9.5546875" hidden="1" customWidth="1" outlineLevel="1"/>
    <col min="27" max="27" width="4.88671875" hidden="1" customWidth="1" outlineLevel="1"/>
    <col min="28" max="28" width="12.109375" hidden="1" customWidth="1" outlineLevel="1"/>
    <col min="29" max="29" width="4.44140625" hidden="1" customWidth="1" outlineLevel="1"/>
    <col min="30" max="30" width="11.44140625" hidden="1" customWidth="1" outlineLevel="1"/>
    <col min="31" max="31" width="5.88671875" hidden="1" customWidth="1" outlineLevel="1"/>
    <col min="32" max="32" width="10.77734375" hidden="1" customWidth="1" outlineLevel="1"/>
    <col min="33" max="33" width="9.5546875" hidden="1" customWidth="1" outlineLevel="1"/>
    <col min="34" max="34" width="4.88671875" hidden="1" customWidth="1" outlineLevel="1"/>
    <col min="35" max="35" width="12.109375" hidden="1" customWidth="1" outlineLevel="1"/>
    <col min="36" max="36" width="4.44140625" hidden="1" customWidth="1" outlineLevel="1"/>
    <col min="37" max="37" width="11.44140625" hidden="1" customWidth="1" outlineLevel="1"/>
    <col min="38" max="38" width="5.88671875" hidden="1" customWidth="1" outlineLevel="1"/>
    <col min="39" max="39" width="9.5546875" hidden="1" customWidth="1" outlineLevel="1"/>
    <col min="40" max="40" width="5.21875" hidden="1" customWidth="1" outlineLevel="1"/>
    <col min="41" max="41" width="9.5546875" hidden="1" customWidth="1" outlineLevel="1"/>
    <col min="42" max="42" width="5.21875" hidden="1" customWidth="1" outlineLevel="1"/>
    <col min="43" max="43" width="12.109375" hidden="1" customWidth="1" outlineLevel="1"/>
    <col min="44" max="44" width="5.21875" hidden="1" customWidth="1" outlineLevel="1"/>
    <col min="45" max="45" width="11.44140625" hidden="1" customWidth="1" outlineLevel="1"/>
    <col min="46" max="46" width="5.21875" hidden="1" customWidth="1" outlineLevel="1"/>
    <col min="47" max="47" width="9.5546875" bestFit="1" customWidth="1" collapsed="1"/>
    <col min="48" max="48" width="9.5546875" bestFit="1" customWidth="1"/>
    <col min="49" max="49" width="4.88671875" bestFit="1" customWidth="1"/>
    <col min="50" max="50" width="12.109375" customWidth="1"/>
    <col min="51" max="51" width="4.44140625" bestFit="1" customWidth="1"/>
    <col min="52" max="52" width="11.44140625" bestFit="1" customWidth="1"/>
    <col min="53" max="53" width="5.88671875" bestFit="1" customWidth="1"/>
    <col min="54" max="54" width="10.77734375" bestFit="1" customWidth="1"/>
    <col min="55" max="55" width="9.5546875" bestFit="1" customWidth="1"/>
    <col min="56" max="56" width="4.88671875" bestFit="1" customWidth="1"/>
    <col min="57" max="57" width="11.77734375" customWidth="1"/>
    <col min="58" max="58" width="4.44140625" bestFit="1" customWidth="1"/>
    <col min="59" max="59" width="11.44140625" bestFit="1" customWidth="1"/>
    <col min="60" max="60" width="5.88671875" bestFit="1" customWidth="1"/>
    <col min="61" max="61" width="9.5546875" bestFit="1" customWidth="1"/>
    <col min="62" max="62" width="5.21875" bestFit="1" customWidth="1"/>
    <col min="63" max="63" width="9.5546875" bestFit="1" customWidth="1"/>
    <col min="64" max="64" width="5.21875" bestFit="1" customWidth="1"/>
    <col min="65" max="65" width="12.44140625" customWidth="1"/>
    <col min="66" max="66" width="5.21875" bestFit="1" customWidth="1"/>
    <col min="67" max="67" width="11.44140625" bestFit="1" customWidth="1"/>
    <col min="68" max="68" width="9.109375" bestFit="1" customWidth="1"/>
  </cols>
  <sheetData>
    <row r="1" spans="2:68" ht="57" customHeight="1" x14ac:dyDescent="0.2"/>
    <row r="2" spans="2:68" ht="54.75" customHeight="1" x14ac:dyDescent="0.2"/>
    <row r="3" spans="2:68" ht="47.25" customHeight="1" thickBot="1" x14ac:dyDescent="0.25">
      <c r="BP3" s="45" t="s">
        <v>64</v>
      </c>
    </row>
    <row r="4" spans="2:68" s="21" customFormat="1" ht="15" customHeight="1" thickBot="1" x14ac:dyDescent="0.25">
      <c r="B4" s="89" t="s">
        <v>0</v>
      </c>
      <c r="C4" s="92" t="s">
        <v>1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3"/>
      <c r="Y4" s="94" t="s">
        <v>2</v>
      </c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6"/>
      <c r="AU4" s="97" t="s">
        <v>48</v>
      </c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9"/>
    </row>
    <row r="5" spans="2:68" s="21" customFormat="1" ht="15" customHeight="1" thickBot="1" x14ac:dyDescent="0.25">
      <c r="B5" s="90"/>
      <c r="C5" s="100" t="s">
        <v>49</v>
      </c>
      <c r="D5" s="101"/>
      <c r="E5" s="101"/>
      <c r="F5" s="101"/>
      <c r="G5" s="101"/>
      <c r="H5" s="101"/>
      <c r="I5" s="102"/>
      <c r="J5" s="103" t="s">
        <v>62</v>
      </c>
      <c r="K5" s="104"/>
      <c r="L5" s="104"/>
      <c r="M5" s="104"/>
      <c r="N5" s="104"/>
      <c r="O5" s="104"/>
      <c r="P5" s="105"/>
      <c r="Q5" s="106" t="s">
        <v>61</v>
      </c>
      <c r="R5" s="107"/>
      <c r="S5" s="107"/>
      <c r="T5" s="107"/>
      <c r="U5" s="107"/>
      <c r="V5" s="107"/>
      <c r="W5" s="107"/>
      <c r="X5" s="108"/>
      <c r="Y5" s="109" t="s">
        <v>49</v>
      </c>
      <c r="Z5" s="81"/>
      <c r="AA5" s="81"/>
      <c r="AB5" s="81"/>
      <c r="AC5" s="81"/>
      <c r="AD5" s="81"/>
      <c r="AE5" s="82"/>
      <c r="AF5" s="110" t="s">
        <v>62</v>
      </c>
      <c r="AG5" s="111"/>
      <c r="AH5" s="111"/>
      <c r="AI5" s="111"/>
      <c r="AJ5" s="111"/>
      <c r="AK5" s="111"/>
      <c r="AL5" s="112"/>
      <c r="AM5" s="86" t="s">
        <v>61</v>
      </c>
      <c r="AN5" s="87"/>
      <c r="AO5" s="87"/>
      <c r="AP5" s="87"/>
      <c r="AQ5" s="87"/>
      <c r="AR5" s="87"/>
      <c r="AS5" s="87"/>
      <c r="AT5" s="88"/>
      <c r="AU5" s="80" t="s">
        <v>49</v>
      </c>
      <c r="AV5" s="81"/>
      <c r="AW5" s="81"/>
      <c r="AX5" s="81"/>
      <c r="AY5" s="81"/>
      <c r="AZ5" s="81"/>
      <c r="BA5" s="82"/>
      <c r="BB5" s="83" t="s">
        <v>62</v>
      </c>
      <c r="BC5" s="84"/>
      <c r="BD5" s="84"/>
      <c r="BE5" s="84"/>
      <c r="BF5" s="84"/>
      <c r="BG5" s="84"/>
      <c r="BH5" s="85"/>
      <c r="BI5" s="86" t="s">
        <v>61</v>
      </c>
      <c r="BJ5" s="87"/>
      <c r="BK5" s="87"/>
      <c r="BL5" s="87"/>
      <c r="BM5" s="87"/>
      <c r="BN5" s="87"/>
      <c r="BO5" s="87"/>
      <c r="BP5" s="88"/>
    </row>
    <row r="6" spans="2:68" s="22" customFormat="1" ht="28.5" customHeight="1" thickBot="1" x14ac:dyDescent="0.25">
      <c r="B6" s="91"/>
      <c r="C6" s="2" t="s">
        <v>7</v>
      </c>
      <c r="D6" s="3" t="s">
        <v>8</v>
      </c>
      <c r="E6" s="4" t="s">
        <v>9</v>
      </c>
      <c r="F6" s="5" t="s">
        <v>10</v>
      </c>
      <c r="G6" s="4" t="s">
        <v>11</v>
      </c>
      <c r="H6" s="4" t="s">
        <v>12</v>
      </c>
      <c r="I6" s="6" t="s">
        <v>13</v>
      </c>
      <c r="J6" s="2" t="s">
        <v>7</v>
      </c>
      <c r="K6" s="3" t="s">
        <v>8</v>
      </c>
      <c r="L6" s="4" t="s">
        <v>9</v>
      </c>
      <c r="M6" s="5" t="s">
        <v>10</v>
      </c>
      <c r="N6" s="4" t="s">
        <v>11</v>
      </c>
      <c r="O6" s="4" t="s">
        <v>12</v>
      </c>
      <c r="P6" s="6" t="s">
        <v>13</v>
      </c>
      <c r="Q6" s="2" t="s">
        <v>7</v>
      </c>
      <c r="R6" s="4" t="s">
        <v>14</v>
      </c>
      <c r="S6" s="3" t="s">
        <v>8</v>
      </c>
      <c r="T6" s="4" t="s">
        <v>14</v>
      </c>
      <c r="U6" s="5" t="s">
        <v>10</v>
      </c>
      <c r="V6" s="4" t="s">
        <v>14</v>
      </c>
      <c r="W6" s="4" t="s">
        <v>12</v>
      </c>
      <c r="X6" s="7" t="s">
        <v>14</v>
      </c>
      <c r="Y6" s="2" t="s">
        <v>7</v>
      </c>
      <c r="Z6" s="3" t="s">
        <v>8</v>
      </c>
      <c r="AA6" s="4" t="s">
        <v>9</v>
      </c>
      <c r="AB6" s="5" t="s">
        <v>10</v>
      </c>
      <c r="AC6" s="4" t="s">
        <v>11</v>
      </c>
      <c r="AD6" s="4" t="s">
        <v>12</v>
      </c>
      <c r="AE6" s="6" t="s">
        <v>13</v>
      </c>
      <c r="AF6" s="2" t="s">
        <v>7</v>
      </c>
      <c r="AG6" s="3" t="s">
        <v>8</v>
      </c>
      <c r="AH6" s="4" t="s">
        <v>9</v>
      </c>
      <c r="AI6" s="5" t="s">
        <v>10</v>
      </c>
      <c r="AJ6" s="4" t="s">
        <v>11</v>
      </c>
      <c r="AK6" s="4" t="s">
        <v>12</v>
      </c>
      <c r="AL6" s="6" t="s">
        <v>13</v>
      </c>
      <c r="AM6" s="2" t="s">
        <v>7</v>
      </c>
      <c r="AN6" s="4" t="s">
        <v>14</v>
      </c>
      <c r="AO6" s="3" t="s">
        <v>8</v>
      </c>
      <c r="AP6" s="4" t="s">
        <v>14</v>
      </c>
      <c r="AQ6" s="5" t="s">
        <v>10</v>
      </c>
      <c r="AR6" s="4" t="s">
        <v>14</v>
      </c>
      <c r="AS6" s="4" t="s">
        <v>12</v>
      </c>
      <c r="AT6" s="7" t="s">
        <v>14</v>
      </c>
      <c r="AU6" s="2" t="s">
        <v>7</v>
      </c>
      <c r="AV6" s="3" t="s">
        <v>8</v>
      </c>
      <c r="AW6" s="4" t="s">
        <v>51</v>
      </c>
      <c r="AX6" s="5" t="s">
        <v>10</v>
      </c>
      <c r="AY6" s="4" t="s">
        <v>11</v>
      </c>
      <c r="AZ6" s="4" t="s">
        <v>12</v>
      </c>
      <c r="BA6" s="6" t="s">
        <v>13</v>
      </c>
      <c r="BB6" s="2" t="s">
        <v>7</v>
      </c>
      <c r="BC6" s="3" t="s">
        <v>8</v>
      </c>
      <c r="BD6" s="4" t="s">
        <v>9</v>
      </c>
      <c r="BE6" s="5" t="s">
        <v>10</v>
      </c>
      <c r="BF6" s="4" t="s">
        <v>11</v>
      </c>
      <c r="BG6" s="4" t="s">
        <v>12</v>
      </c>
      <c r="BH6" s="6" t="s">
        <v>13</v>
      </c>
      <c r="BI6" s="2" t="s">
        <v>7</v>
      </c>
      <c r="BJ6" s="4" t="s">
        <v>14</v>
      </c>
      <c r="BK6" s="3" t="s">
        <v>8</v>
      </c>
      <c r="BL6" s="4" t="s">
        <v>14</v>
      </c>
      <c r="BM6" s="5" t="s">
        <v>10</v>
      </c>
      <c r="BN6" s="4" t="s">
        <v>14</v>
      </c>
      <c r="BO6" s="4" t="s">
        <v>12</v>
      </c>
      <c r="BP6" s="7" t="s">
        <v>14</v>
      </c>
    </row>
    <row r="7" spans="2:68" s="21" customFormat="1" ht="15" customHeight="1" x14ac:dyDescent="0.2">
      <c r="B7" s="42" t="s">
        <v>38</v>
      </c>
      <c r="C7" s="10">
        <v>1879081.5249999999</v>
      </c>
      <c r="D7" s="11">
        <v>1024840.347</v>
      </c>
      <c r="E7" s="31">
        <v>54.539429682275234</v>
      </c>
      <c r="F7" s="12">
        <v>597856.69600000011</v>
      </c>
      <c r="G7" s="31">
        <v>31.816432019893341</v>
      </c>
      <c r="H7" s="13">
        <v>1622697.0430000001</v>
      </c>
      <c r="I7" s="14">
        <v>86.355861702168568</v>
      </c>
      <c r="J7" s="10">
        <v>1718234.253</v>
      </c>
      <c r="K7" s="11">
        <v>1193922.122</v>
      </c>
      <c r="L7" s="31">
        <v>69.485410380769537</v>
      </c>
      <c r="M7" s="12">
        <v>394427.049</v>
      </c>
      <c r="N7" s="31">
        <v>22.955371091650566</v>
      </c>
      <c r="O7" s="13">
        <v>1588349.1710000001</v>
      </c>
      <c r="P7" s="14">
        <v>92.440781472420113</v>
      </c>
      <c r="Q7" s="10">
        <v>-160847.27199999988</v>
      </c>
      <c r="R7" s="49">
        <v>-8.5598878952311495</v>
      </c>
      <c r="S7" s="11">
        <v>169081.77500000002</v>
      </c>
      <c r="T7" s="49">
        <v>16.498352694148956</v>
      </c>
      <c r="U7" s="12">
        <v>-203429.64700000011</v>
      </c>
      <c r="V7" s="33">
        <v>-34.026489685749056</v>
      </c>
      <c r="W7" s="38">
        <v>-34347.871999999974</v>
      </c>
      <c r="X7" s="34">
        <v>-2.1167150176411567</v>
      </c>
      <c r="Y7" s="10">
        <v>46454347.073999986</v>
      </c>
      <c r="Z7" s="11">
        <v>20329700.228500001</v>
      </c>
      <c r="AA7" s="31">
        <v>43.762750978106681</v>
      </c>
      <c r="AB7" s="12">
        <v>22503885.051599994</v>
      </c>
      <c r="AC7" s="31">
        <v>48.443012266972929</v>
      </c>
      <c r="AD7" s="13">
        <v>42833585.280099995</v>
      </c>
      <c r="AE7" s="14">
        <v>92.205763245079609</v>
      </c>
      <c r="AF7" s="10">
        <v>43552324.185999997</v>
      </c>
      <c r="AG7" s="11">
        <v>29646068.53596</v>
      </c>
      <c r="AH7" s="31">
        <v>68.070003358144078</v>
      </c>
      <c r="AI7" s="12">
        <v>13002174.550980004</v>
      </c>
      <c r="AJ7" s="31">
        <v>29.854146234426644</v>
      </c>
      <c r="AK7" s="13">
        <v>42648243.086940005</v>
      </c>
      <c r="AL7" s="14">
        <v>97.924149592570728</v>
      </c>
      <c r="AM7" s="10">
        <v>-2902022.8879999891</v>
      </c>
      <c r="AN7" s="49">
        <v>-6.2470426790784046</v>
      </c>
      <c r="AO7" s="11">
        <v>9316368.3074599989</v>
      </c>
      <c r="AP7" s="49">
        <v>45.826392926342692</v>
      </c>
      <c r="AQ7" s="12">
        <v>-9501710.5006199908</v>
      </c>
      <c r="AR7" s="33">
        <v>-42.222533926178372</v>
      </c>
      <c r="AS7" s="38">
        <v>-185342.19315999001</v>
      </c>
      <c r="AT7" s="34">
        <v>-0.43270296415298654</v>
      </c>
      <c r="AU7" s="10">
        <v>48333428.598999985</v>
      </c>
      <c r="AV7" s="11">
        <v>21354540.5755</v>
      </c>
      <c r="AW7" s="31">
        <v>44.181721004459888</v>
      </c>
      <c r="AX7" s="12">
        <v>23101741.747599993</v>
      </c>
      <c r="AY7" s="31">
        <v>47.796612856216797</v>
      </c>
      <c r="AZ7" s="13">
        <v>44456282.323099993</v>
      </c>
      <c r="BA7" s="14">
        <v>91.978333860676685</v>
      </c>
      <c r="BB7" s="10">
        <v>45270558.439000003</v>
      </c>
      <c r="BC7" s="11">
        <v>30839990.657959998</v>
      </c>
      <c r="BD7" s="31">
        <v>68.123724825518721</v>
      </c>
      <c r="BE7" s="12">
        <v>13396601.599980004</v>
      </c>
      <c r="BF7" s="31">
        <v>29.592304716168478</v>
      </c>
      <c r="BG7" s="13">
        <v>44236592.257940002</v>
      </c>
      <c r="BH7" s="14">
        <v>97.716029541687192</v>
      </c>
      <c r="BI7" s="10">
        <v>-3062870.1599999815</v>
      </c>
      <c r="BJ7" s="49">
        <v>-6.3369602545914825</v>
      </c>
      <c r="BK7" s="11">
        <v>9485450.0824599974</v>
      </c>
      <c r="BL7" s="49">
        <v>44.418890909517508</v>
      </c>
      <c r="BM7" s="12">
        <v>-9705140.1476199888</v>
      </c>
      <c r="BN7" s="33">
        <v>-42.010426112690148</v>
      </c>
      <c r="BO7" s="38">
        <v>-219690.06515999138</v>
      </c>
      <c r="BP7" s="34">
        <v>-0.4941710230363503</v>
      </c>
    </row>
    <row r="8" spans="2:68" s="21" customFormat="1" ht="15" customHeight="1" x14ac:dyDescent="0.2">
      <c r="B8" s="43" t="s">
        <v>39</v>
      </c>
      <c r="C8" s="10">
        <v>1602688.8759999999</v>
      </c>
      <c r="D8" s="11">
        <v>974165.00199999998</v>
      </c>
      <c r="E8" s="31">
        <v>60.783163631317308</v>
      </c>
      <c r="F8" s="12">
        <v>448652.33799999987</v>
      </c>
      <c r="G8" s="31">
        <v>27.993726338186669</v>
      </c>
      <c r="H8" s="13">
        <v>1422817.3399999999</v>
      </c>
      <c r="I8" s="14">
        <v>88.776889969503969</v>
      </c>
      <c r="J8" s="10">
        <v>1450106.3259999999</v>
      </c>
      <c r="K8" s="11">
        <v>997900.94</v>
      </c>
      <c r="L8" s="31">
        <v>68.815708345513414</v>
      </c>
      <c r="M8" s="12">
        <v>296703.34100000001</v>
      </c>
      <c r="N8" s="31">
        <v>20.46079902419514</v>
      </c>
      <c r="O8" s="13">
        <v>1294604.281</v>
      </c>
      <c r="P8" s="14">
        <v>89.276507369708554</v>
      </c>
      <c r="Q8" s="10">
        <v>-152582.55000000005</v>
      </c>
      <c r="R8" s="49">
        <v>-9.5204098739872975</v>
      </c>
      <c r="S8" s="11">
        <v>23735.937999999966</v>
      </c>
      <c r="T8" s="49">
        <v>2.4365418539230141</v>
      </c>
      <c r="U8" s="12">
        <v>-151948.99699999986</v>
      </c>
      <c r="V8" s="33">
        <v>-33.867871429659175</v>
      </c>
      <c r="W8" s="33">
        <v>-128213.05899999989</v>
      </c>
      <c r="X8" s="14">
        <v>-9.0112100404961257</v>
      </c>
      <c r="Y8" s="10">
        <v>22145610.641999997</v>
      </c>
      <c r="Z8" s="11">
        <v>14978463.787999999</v>
      </c>
      <c r="AA8" s="31">
        <v>67.636264495650295</v>
      </c>
      <c r="AB8" s="12">
        <v>6164949.504809998</v>
      </c>
      <c r="AC8" s="31">
        <v>27.838245711400418</v>
      </c>
      <c r="AD8" s="13">
        <v>21143413.292809997</v>
      </c>
      <c r="AE8" s="14">
        <v>95.474510207050713</v>
      </c>
      <c r="AF8" s="10">
        <v>21548782.493999999</v>
      </c>
      <c r="AG8" s="11">
        <v>12278478.172</v>
      </c>
      <c r="AH8" s="31">
        <v>56.979916036642884</v>
      </c>
      <c r="AI8" s="12">
        <v>8792467.6669999994</v>
      </c>
      <c r="AJ8" s="31">
        <v>40.802619217341665</v>
      </c>
      <c r="AK8" s="13">
        <v>21070945.839000002</v>
      </c>
      <c r="AL8" s="14">
        <v>97.782535253984548</v>
      </c>
      <c r="AM8" s="10">
        <v>-596828.14799999818</v>
      </c>
      <c r="AN8" s="49">
        <v>-2.6950177967460998</v>
      </c>
      <c r="AO8" s="11">
        <v>-2699985.6159999985</v>
      </c>
      <c r="AP8" s="49">
        <v>-18.025784581213816</v>
      </c>
      <c r="AQ8" s="12">
        <v>2627518.1621900015</v>
      </c>
      <c r="AR8" s="33">
        <v>42.620270614381631</v>
      </c>
      <c r="AS8" s="33">
        <v>-72467.453809995204</v>
      </c>
      <c r="AT8" s="14">
        <v>-0.3427424550918578</v>
      </c>
      <c r="AU8" s="10">
        <v>23748299.517999995</v>
      </c>
      <c r="AV8" s="11">
        <v>15952628.789999999</v>
      </c>
      <c r="AW8" s="31">
        <v>67.173772917546046</v>
      </c>
      <c r="AX8" s="12">
        <v>6613601.8428099975</v>
      </c>
      <c r="AY8" s="31">
        <v>27.848738549879016</v>
      </c>
      <c r="AZ8" s="13">
        <v>22566230.632809997</v>
      </c>
      <c r="BA8" s="14">
        <v>95.022511467425062</v>
      </c>
      <c r="BB8" s="10">
        <v>22998888.82</v>
      </c>
      <c r="BC8" s="11">
        <v>13276379.112</v>
      </c>
      <c r="BD8" s="31">
        <v>57.726176320547992</v>
      </c>
      <c r="BE8" s="12">
        <v>9089.1710079999993</v>
      </c>
      <c r="BF8" s="31">
        <v>39.520044116635717</v>
      </c>
      <c r="BG8" s="13">
        <v>22365550.120000001</v>
      </c>
      <c r="BH8" s="14">
        <v>97.246220437183723</v>
      </c>
      <c r="BI8" s="10">
        <v>-749410.6979999952</v>
      </c>
      <c r="BJ8" s="49">
        <v>-3.1556394066530125</v>
      </c>
      <c r="BK8" s="11">
        <v>-2676249.6779999994</v>
      </c>
      <c r="BL8" s="49">
        <v>-16.776229881796176</v>
      </c>
      <c r="BM8" s="12">
        <v>-6604512.6718019973</v>
      </c>
      <c r="BN8" s="33">
        <v>-99.862568518274472</v>
      </c>
      <c r="BO8" s="33">
        <v>-200680.51280999556</v>
      </c>
      <c r="BP8" s="14">
        <v>-0.88929567403347232</v>
      </c>
    </row>
    <row r="9" spans="2:68" s="21" customFormat="1" ht="15" customHeight="1" x14ac:dyDescent="0.2">
      <c r="B9" s="43" t="s">
        <v>40</v>
      </c>
      <c r="C9" s="10">
        <v>1031402.6680000001</v>
      </c>
      <c r="D9" s="11">
        <v>685717.09900000016</v>
      </c>
      <c r="E9" s="31">
        <v>66.483936902129486</v>
      </c>
      <c r="F9" s="12">
        <v>306814.96299999987</v>
      </c>
      <c r="G9" s="31">
        <v>29.747350139683743</v>
      </c>
      <c r="H9" s="13">
        <v>992532.06200000003</v>
      </c>
      <c r="I9" s="14">
        <v>96.231287041813232</v>
      </c>
      <c r="J9" s="10">
        <v>1155507</v>
      </c>
      <c r="K9" s="11">
        <v>752253.54099999997</v>
      </c>
      <c r="L9" s="31">
        <v>65.101599644138901</v>
      </c>
      <c r="M9" s="12">
        <v>306443.47399999999</v>
      </c>
      <c r="N9" s="31">
        <v>26.520261149434837</v>
      </c>
      <c r="O9" s="13">
        <v>1058697.0149999999</v>
      </c>
      <c r="P9" s="14">
        <v>91.621860793573731</v>
      </c>
      <c r="Q9" s="10">
        <v>124104.33199999994</v>
      </c>
      <c r="R9" s="49">
        <v>12.032578143379395</v>
      </c>
      <c r="S9" s="11">
        <v>66536.441999999806</v>
      </c>
      <c r="T9" s="49">
        <v>9.7031913156360989</v>
      </c>
      <c r="U9" s="12">
        <v>-371.48899999988498</v>
      </c>
      <c r="V9" s="33">
        <v>-0.12107916653331055</v>
      </c>
      <c r="W9" s="33">
        <v>66164.952999999863</v>
      </c>
      <c r="X9" s="14">
        <v>6.6662786556914124</v>
      </c>
      <c r="Y9" s="10">
        <v>32001809.432999998</v>
      </c>
      <c r="Z9" s="11">
        <v>16541125.511299998</v>
      </c>
      <c r="AA9" s="31">
        <v>51.68809453081402</v>
      </c>
      <c r="AB9" s="12">
        <v>14570334.008700006</v>
      </c>
      <c r="AC9" s="31">
        <v>45.529719309168811</v>
      </c>
      <c r="AD9" s="13">
        <v>31111459.520000003</v>
      </c>
      <c r="AE9" s="14">
        <v>97.217813839982824</v>
      </c>
      <c r="AF9" s="10">
        <v>36993411.288999997</v>
      </c>
      <c r="AG9" s="11">
        <v>22094315.495999999</v>
      </c>
      <c r="AH9" s="31">
        <v>59.725001631762872</v>
      </c>
      <c r="AI9" s="12">
        <v>11875750.510599999</v>
      </c>
      <c r="AJ9" s="31">
        <v>32.102339570212216</v>
      </c>
      <c r="AK9" s="13">
        <v>33970066.0066</v>
      </c>
      <c r="AL9" s="14">
        <v>91.827341201975088</v>
      </c>
      <c r="AM9" s="10">
        <v>4991601.8559999987</v>
      </c>
      <c r="AN9" s="49">
        <v>15.597873821636787</v>
      </c>
      <c r="AO9" s="11">
        <v>5553189.9847000018</v>
      </c>
      <c r="AP9" s="49">
        <v>33.572020119830206</v>
      </c>
      <c r="AQ9" s="12">
        <v>-2694583.498100007</v>
      </c>
      <c r="AR9" s="33">
        <v>-18.493628879688416</v>
      </c>
      <c r="AS9" s="33">
        <v>2858606.4865999967</v>
      </c>
      <c r="AT9" s="14">
        <v>9.1882750944626732</v>
      </c>
      <c r="AU9" s="10">
        <v>33136768.653999999</v>
      </c>
      <c r="AV9" s="11">
        <v>17226842.610299997</v>
      </c>
      <c r="AW9" s="31">
        <v>51.987092616589557</v>
      </c>
      <c r="AX9" s="12">
        <v>14877148.971700005</v>
      </c>
      <c r="AY9" s="31">
        <v>44.896197112762707</v>
      </c>
      <c r="AZ9" s="13">
        <v>32103991.582000002</v>
      </c>
      <c r="BA9" s="14">
        <v>96.883289729352256</v>
      </c>
      <c r="BB9" s="10">
        <v>38148918.288999997</v>
      </c>
      <c r="BC9" s="11">
        <v>22846569.037</v>
      </c>
      <c r="BD9" s="31">
        <v>59.887855440419301</v>
      </c>
      <c r="BE9" s="12">
        <v>12182193.984599998</v>
      </c>
      <c r="BF9" s="31">
        <v>31.933261887828301</v>
      </c>
      <c r="BG9" s="13">
        <v>35028763.021600001</v>
      </c>
      <c r="BH9" s="14">
        <v>91.82111732824761</v>
      </c>
      <c r="BI9" s="10">
        <v>5012149.6349999979</v>
      </c>
      <c r="BJ9" s="49">
        <v>15.125643925437407</v>
      </c>
      <c r="BK9" s="11">
        <v>5619726.4267000034</v>
      </c>
      <c r="BL9" s="49">
        <v>32.621917746784</v>
      </c>
      <c r="BM9" s="12">
        <v>-2694954.987100007</v>
      </c>
      <c r="BN9" s="33">
        <v>-18.114727440227117</v>
      </c>
      <c r="BO9" s="33">
        <v>2924771.4395999983</v>
      </c>
      <c r="BP9" s="14">
        <v>9.1103046552001121</v>
      </c>
    </row>
    <row r="10" spans="2:68" s="21" customFormat="1" ht="15" customHeight="1" x14ac:dyDescent="0.2">
      <c r="B10" s="43" t="s">
        <v>41</v>
      </c>
      <c r="C10" s="10">
        <v>1421818.6800000002</v>
      </c>
      <c r="D10" s="11">
        <v>1035878.4500000002</v>
      </c>
      <c r="E10" s="31">
        <v>72.855875687327455</v>
      </c>
      <c r="F10" s="12">
        <v>222941.68999999994</v>
      </c>
      <c r="G10" s="31">
        <v>15.680036641521683</v>
      </c>
      <c r="H10" s="13">
        <v>1258820.1400000001</v>
      </c>
      <c r="I10" s="14">
        <v>88.535912328849136</v>
      </c>
      <c r="J10" s="10">
        <v>2083764.952</v>
      </c>
      <c r="K10" s="11">
        <v>1031292.9129999999</v>
      </c>
      <c r="L10" s="31">
        <v>49.49180626203372</v>
      </c>
      <c r="M10" s="12">
        <v>853041.27099999995</v>
      </c>
      <c r="N10" s="31">
        <v>40.937499701261892</v>
      </c>
      <c r="O10" s="13">
        <v>1884334.1839999999</v>
      </c>
      <c r="P10" s="14">
        <v>90.429305963295619</v>
      </c>
      <c r="Q10" s="10">
        <v>661946.27199999988</v>
      </c>
      <c r="R10" s="49">
        <v>46.556307165692871</v>
      </c>
      <c r="S10" s="11">
        <v>-4585.537000000244</v>
      </c>
      <c r="T10" s="49">
        <v>-0.44267133851469181</v>
      </c>
      <c r="U10" s="12">
        <v>630099.58100000001</v>
      </c>
      <c r="V10" s="33">
        <v>282.62976790029722</v>
      </c>
      <c r="W10" s="33">
        <v>625514.04399999976</v>
      </c>
      <c r="X10" s="14">
        <v>49.69050177414541</v>
      </c>
      <c r="Y10" s="10">
        <v>63471323.488000005</v>
      </c>
      <c r="Z10" s="11">
        <v>41945384.633600004</v>
      </c>
      <c r="AA10" s="31">
        <v>66.085567983359084</v>
      </c>
      <c r="AB10" s="12">
        <v>13500051.467399992</v>
      </c>
      <c r="AC10" s="31">
        <v>21.269528860466149</v>
      </c>
      <c r="AD10" s="13">
        <v>55445436.100999996</v>
      </c>
      <c r="AE10" s="14">
        <v>87.355096843825237</v>
      </c>
      <c r="AF10" s="10">
        <v>90730517.120000005</v>
      </c>
      <c r="AG10" s="11">
        <v>50492586.656000003</v>
      </c>
      <c r="AH10" s="31">
        <v>55.651161548234761</v>
      </c>
      <c r="AI10" s="12">
        <v>38472038.695</v>
      </c>
      <c r="AJ10" s="31">
        <v>42.40253435800102</v>
      </c>
      <c r="AK10" s="13">
        <v>88964625.350999996</v>
      </c>
      <c r="AL10" s="14">
        <v>98.053695906235788</v>
      </c>
      <c r="AM10" s="10">
        <v>27259193.631999999</v>
      </c>
      <c r="AN10" s="49">
        <v>42.947258910007868</v>
      </c>
      <c r="AO10" s="11">
        <v>8547202.0223999992</v>
      </c>
      <c r="AP10" s="49">
        <v>20.376978533064477</v>
      </c>
      <c r="AQ10" s="12">
        <v>24971987.227600008</v>
      </c>
      <c r="AR10" s="33">
        <v>184.9769779611768</v>
      </c>
      <c r="AS10" s="33">
        <v>33519189.25</v>
      </c>
      <c r="AT10" s="14">
        <v>60.454370291075158</v>
      </c>
      <c r="AU10" s="10">
        <v>64893142.168000005</v>
      </c>
      <c r="AV10" s="11">
        <v>42981263.083600007</v>
      </c>
      <c r="AW10" s="31">
        <v>66.233906461682864</v>
      </c>
      <c r="AX10" s="12">
        <v>13722993.15739999</v>
      </c>
      <c r="AY10" s="31">
        <v>21.147062230201342</v>
      </c>
      <c r="AZ10" s="13">
        <v>56704256.240999997</v>
      </c>
      <c r="BA10" s="14">
        <v>87.380968691884206</v>
      </c>
      <c r="BB10" s="10">
        <v>92814282.071999997</v>
      </c>
      <c r="BC10" s="11">
        <v>51523879.568999998</v>
      </c>
      <c r="BD10" s="31">
        <v>55.512878426437354</v>
      </c>
      <c r="BE10" s="12">
        <v>39325079.965999998</v>
      </c>
      <c r="BF10" s="31">
        <v>42.369642999009415</v>
      </c>
      <c r="BG10" s="13">
        <v>90848959.534999996</v>
      </c>
      <c r="BH10" s="14">
        <v>97.882521425446768</v>
      </c>
      <c r="BI10" s="10">
        <v>27921139.903999992</v>
      </c>
      <c r="BJ10" s="49">
        <v>43.026333709832926</v>
      </c>
      <c r="BK10" s="11">
        <v>8542616.4853999913</v>
      </c>
      <c r="BL10" s="49">
        <v>19.875210434798795</v>
      </c>
      <c r="BM10" s="12">
        <v>25602086.808600008</v>
      </c>
      <c r="BN10" s="33">
        <v>186.56343055009347</v>
      </c>
      <c r="BO10" s="33">
        <v>34144703.294</v>
      </c>
      <c r="BP10" s="14">
        <v>60.215415133708575</v>
      </c>
    </row>
    <row r="11" spans="2:68" s="21" customFormat="1" ht="15" customHeight="1" x14ac:dyDescent="0.2">
      <c r="B11" s="43" t="s">
        <v>19</v>
      </c>
      <c r="C11" s="10">
        <v>1440931.503</v>
      </c>
      <c r="D11" s="11">
        <v>1004140.176</v>
      </c>
      <c r="E11" s="31">
        <v>69.686877822394308</v>
      </c>
      <c r="F11" s="12">
        <v>345620.11599999992</v>
      </c>
      <c r="G11" s="31">
        <v>23.985881027684069</v>
      </c>
      <c r="H11" s="13">
        <v>1349760.2919999999</v>
      </c>
      <c r="I11" s="14">
        <v>93.672758850078381</v>
      </c>
      <c r="J11" s="10">
        <v>2205789</v>
      </c>
      <c r="K11" s="11">
        <v>1300634.4129999999</v>
      </c>
      <c r="L11" s="31">
        <v>58.96458877073011</v>
      </c>
      <c r="M11" s="12">
        <v>810059.28700000001</v>
      </c>
      <c r="N11" s="31">
        <v>36.724241847248308</v>
      </c>
      <c r="O11" s="13">
        <v>2110693.7000000002</v>
      </c>
      <c r="P11" s="14">
        <v>95.688830617978411</v>
      </c>
      <c r="Q11" s="10">
        <v>764857.49699999997</v>
      </c>
      <c r="R11" s="49">
        <v>53.080767226448785</v>
      </c>
      <c r="S11" s="11">
        <v>296494.23699999996</v>
      </c>
      <c r="T11" s="49">
        <v>29.527175994599382</v>
      </c>
      <c r="U11" s="12">
        <v>464439.17100000009</v>
      </c>
      <c r="V11" s="33">
        <v>134.3785125631982</v>
      </c>
      <c r="W11" s="33">
        <v>760933.40800000029</v>
      </c>
      <c r="X11" s="14">
        <v>56.375447737649132</v>
      </c>
      <c r="Y11" s="10">
        <v>66446400.042999998</v>
      </c>
      <c r="Z11" s="11">
        <v>38051841.376000002</v>
      </c>
      <c r="AA11" s="31">
        <v>57.266972102890755</v>
      </c>
      <c r="AB11" s="12">
        <v>27817153.870999992</v>
      </c>
      <c r="AC11" s="31">
        <v>41.864049599374006</v>
      </c>
      <c r="AD11" s="13">
        <v>65868995.246999994</v>
      </c>
      <c r="AE11" s="14">
        <v>99.131021702264761</v>
      </c>
      <c r="AF11" s="10">
        <v>83007043.297000006</v>
      </c>
      <c r="AG11" s="11">
        <v>38000155.744000003</v>
      </c>
      <c r="AH11" s="31">
        <v>45.779435376387376</v>
      </c>
      <c r="AI11" s="12">
        <v>44866542.267999999</v>
      </c>
      <c r="AJ11" s="31">
        <v>54.051488266443947</v>
      </c>
      <c r="AK11" s="13">
        <v>82866698.011999995</v>
      </c>
      <c r="AL11" s="14">
        <v>99.830923642831308</v>
      </c>
      <c r="AM11" s="10">
        <v>16560643.254000008</v>
      </c>
      <c r="AN11" s="49">
        <v>24.923311486074468</v>
      </c>
      <c r="AO11" s="11">
        <v>-51685.631999999285</v>
      </c>
      <c r="AP11" s="49">
        <v>-0.13582951607855268</v>
      </c>
      <c r="AQ11" s="12">
        <v>17049388.397000007</v>
      </c>
      <c r="AR11" s="33">
        <v>61.290915943684588</v>
      </c>
      <c r="AS11" s="33">
        <v>16997702.765000001</v>
      </c>
      <c r="AT11" s="14">
        <v>25.805316600414002</v>
      </c>
      <c r="AU11" s="10">
        <v>67887331.546000004</v>
      </c>
      <c r="AV11" s="11">
        <v>39055981.552000001</v>
      </c>
      <c r="AW11" s="31">
        <v>57.530588789656477</v>
      </c>
      <c r="AX11" s="12">
        <v>28162773.986999989</v>
      </c>
      <c r="AY11" s="31">
        <v>41.484579443098426</v>
      </c>
      <c r="AZ11" s="13">
        <v>67218755.53899999</v>
      </c>
      <c r="BA11" s="14">
        <v>99.015168232754903</v>
      </c>
      <c r="BB11" s="10">
        <v>85212832.297000006</v>
      </c>
      <c r="BC11" s="11">
        <v>39300790.156999998</v>
      </c>
      <c r="BD11" s="31">
        <v>46.120741556883587</v>
      </c>
      <c r="BE11" s="12">
        <v>45676601.555</v>
      </c>
      <c r="BF11" s="31">
        <v>53.602961342487951</v>
      </c>
      <c r="BG11" s="13">
        <v>84977391.711999997</v>
      </c>
      <c r="BH11" s="14">
        <v>99.723702899371546</v>
      </c>
      <c r="BI11" s="10">
        <v>17325500.751000002</v>
      </c>
      <c r="BJ11" s="49">
        <v>25.520962978579231</v>
      </c>
      <c r="BK11" s="11">
        <v>244808.60499999672</v>
      </c>
      <c r="BL11" s="49">
        <v>0.62681462677887922</v>
      </c>
      <c r="BM11" s="12">
        <v>17513827.568000011</v>
      </c>
      <c r="BN11" s="33">
        <v>62.187863937282742</v>
      </c>
      <c r="BO11" s="33">
        <v>17758636.173000008</v>
      </c>
      <c r="BP11" s="14">
        <v>26.419168326757454</v>
      </c>
    </row>
    <row r="12" spans="2:68" s="21" customFormat="1" ht="15" customHeight="1" x14ac:dyDescent="0.2">
      <c r="B12" s="43" t="s">
        <v>20</v>
      </c>
      <c r="C12" s="10">
        <v>908071.74</v>
      </c>
      <c r="D12" s="11">
        <v>559095.59899999993</v>
      </c>
      <c r="E12" s="31">
        <v>61.569540640037971</v>
      </c>
      <c r="F12" s="12">
        <v>300168.37900000019</v>
      </c>
      <c r="G12" s="31">
        <v>33.055579837778041</v>
      </c>
      <c r="H12" s="13">
        <v>859263.97800000012</v>
      </c>
      <c r="I12" s="14">
        <v>94.625120477816012</v>
      </c>
      <c r="J12" s="10">
        <v>1654538.8430000001</v>
      </c>
      <c r="K12" s="11">
        <v>875066.78099999996</v>
      </c>
      <c r="L12" s="31">
        <v>52.888862942216221</v>
      </c>
      <c r="M12" s="12">
        <v>684877.93599999999</v>
      </c>
      <c r="N12" s="31">
        <v>41.393886816110246</v>
      </c>
      <c r="O12" s="13">
        <v>1559944.7169999999</v>
      </c>
      <c r="P12" s="14">
        <v>94.282749758326474</v>
      </c>
      <c r="Q12" s="10">
        <v>746467.10300000012</v>
      </c>
      <c r="R12" s="49">
        <v>82.203538566237071</v>
      </c>
      <c r="S12" s="11">
        <v>315971.18200000003</v>
      </c>
      <c r="T12" s="49">
        <v>56.514696693221524</v>
      </c>
      <c r="U12" s="12">
        <v>384709.5569999998</v>
      </c>
      <c r="V12" s="33">
        <v>128.16458491785357</v>
      </c>
      <c r="W12" s="33">
        <v>700680.73899999983</v>
      </c>
      <c r="X12" s="14">
        <v>81.544293364989613</v>
      </c>
      <c r="Y12" s="10">
        <v>37272327.447999999</v>
      </c>
      <c r="Z12" s="11">
        <v>25022125.522330001</v>
      </c>
      <c r="AA12" s="31">
        <v>67.133252027900042</v>
      </c>
      <c r="AB12" s="12">
        <v>11097501.148000002</v>
      </c>
      <c r="AC12" s="31">
        <v>29.774102954752518</v>
      </c>
      <c r="AD12" s="13">
        <v>36119626.670330003</v>
      </c>
      <c r="AE12" s="14">
        <v>96.907354982652564</v>
      </c>
      <c r="AF12" s="10">
        <v>48339677.339000002</v>
      </c>
      <c r="AG12" s="11">
        <v>25251885.660999998</v>
      </c>
      <c r="AH12" s="31">
        <v>52.238424108443546</v>
      </c>
      <c r="AI12" s="12">
        <v>22132766.947000001</v>
      </c>
      <c r="AJ12" s="31">
        <v>45.785921970032447</v>
      </c>
      <c r="AK12" s="13">
        <v>47384652.608000003</v>
      </c>
      <c r="AL12" s="14">
        <v>98.024346078476</v>
      </c>
      <c r="AM12" s="10">
        <v>11067349.891000003</v>
      </c>
      <c r="AN12" s="49">
        <v>29.693208470655531</v>
      </c>
      <c r="AO12" s="11">
        <v>229760.13866999745</v>
      </c>
      <c r="AP12" s="49">
        <v>0.9182279038004072</v>
      </c>
      <c r="AQ12" s="12">
        <v>11035265.798999999</v>
      </c>
      <c r="AR12" s="33">
        <v>99.439194930732498</v>
      </c>
      <c r="AS12" s="33">
        <v>11265025.93767</v>
      </c>
      <c r="AT12" s="14">
        <v>31.188101805391881</v>
      </c>
      <c r="AU12" s="10">
        <v>38180399.188000001</v>
      </c>
      <c r="AV12" s="11">
        <v>25581221.12133</v>
      </c>
      <c r="AW12" s="31">
        <v>67.000926300870404</v>
      </c>
      <c r="AX12" s="12">
        <v>11397669.527000003</v>
      </c>
      <c r="AY12" s="31">
        <v>29.852148666329974</v>
      </c>
      <c r="AZ12" s="13">
        <v>36978890.648330003</v>
      </c>
      <c r="BA12" s="14">
        <v>96.853074967200371</v>
      </c>
      <c r="BB12" s="10">
        <v>49994216.181999996</v>
      </c>
      <c r="BC12" s="11">
        <v>26126952.442000002</v>
      </c>
      <c r="BD12" s="31">
        <v>52.25995012480422</v>
      </c>
      <c r="BE12" s="12">
        <v>22817644.883000001</v>
      </c>
      <c r="BF12" s="31">
        <v>45.640569300925058</v>
      </c>
      <c r="BG12" s="13">
        <v>48944597.325000003</v>
      </c>
      <c r="BH12" s="14">
        <v>97.900519425729286</v>
      </c>
      <c r="BI12" s="10">
        <v>11813816.993999995</v>
      </c>
      <c r="BJ12" s="49">
        <v>30.942099206005807</v>
      </c>
      <c r="BK12" s="11">
        <v>545731.32067000121</v>
      </c>
      <c r="BL12" s="49">
        <v>2.1333278739182719</v>
      </c>
      <c r="BM12" s="12">
        <v>11419975.355999999</v>
      </c>
      <c r="BN12" s="33">
        <v>100.19570517417755</v>
      </c>
      <c r="BO12" s="33">
        <v>11965706.67667</v>
      </c>
      <c r="BP12" s="14">
        <v>32.358208877773301</v>
      </c>
    </row>
    <row r="13" spans="2:68" s="21" customFormat="1" ht="15" customHeight="1" x14ac:dyDescent="0.2">
      <c r="B13" s="43" t="s">
        <v>21</v>
      </c>
      <c r="C13" s="10">
        <v>675541.76500000001</v>
      </c>
      <c r="D13" s="11">
        <v>474182.06099999999</v>
      </c>
      <c r="E13" s="31">
        <v>70.192856395784801</v>
      </c>
      <c r="F13" s="12">
        <v>166205.40599999973</v>
      </c>
      <c r="G13" s="31">
        <v>24.603276157174342</v>
      </c>
      <c r="H13" s="13">
        <v>640387.46699999971</v>
      </c>
      <c r="I13" s="14">
        <v>94.796132552959136</v>
      </c>
      <c r="J13" s="10">
        <v>917456.12600000005</v>
      </c>
      <c r="K13" s="11">
        <v>551480.20200000005</v>
      </c>
      <c r="L13" s="31">
        <v>60.109708396017623</v>
      </c>
      <c r="M13" s="12">
        <v>213012.81099999999</v>
      </c>
      <c r="N13" s="31">
        <v>23.217765401895633</v>
      </c>
      <c r="O13" s="13">
        <v>764493.01300000004</v>
      </c>
      <c r="P13" s="14">
        <v>83.327473797913257</v>
      </c>
      <c r="Q13" s="10">
        <v>241914.36100000003</v>
      </c>
      <c r="R13" s="49">
        <v>35.810422616875513</v>
      </c>
      <c r="S13" s="11">
        <v>77298.141000000061</v>
      </c>
      <c r="T13" s="49">
        <v>16.301363412396164</v>
      </c>
      <c r="U13" s="12">
        <v>46807.405000000261</v>
      </c>
      <c r="V13" s="33">
        <v>28.162384200668139</v>
      </c>
      <c r="W13" s="33">
        <v>124105.54600000032</v>
      </c>
      <c r="X13" s="14">
        <v>19.379758723479263</v>
      </c>
      <c r="Y13" s="10">
        <v>81427156.520999998</v>
      </c>
      <c r="Z13" s="11">
        <v>48619436.917999998</v>
      </c>
      <c r="AA13" s="31">
        <v>59.709117934704118</v>
      </c>
      <c r="AB13" s="12">
        <v>30380492.818999991</v>
      </c>
      <c r="AC13" s="31">
        <v>37.310025447302571</v>
      </c>
      <c r="AD13" s="13">
        <v>78999929.736999989</v>
      </c>
      <c r="AE13" s="14">
        <v>97.019143382006675</v>
      </c>
      <c r="AF13" s="10">
        <v>98724497.509000003</v>
      </c>
      <c r="AG13" s="11">
        <v>64973634.586000003</v>
      </c>
      <c r="AH13" s="31">
        <v>65.813082087429038</v>
      </c>
      <c r="AI13" s="12">
        <v>32441198.93</v>
      </c>
      <c r="AJ13" s="31">
        <v>32.860333299789716</v>
      </c>
      <c r="AK13" s="13">
        <v>97414833.516000003</v>
      </c>
      <c r="AL13" s="14">
        <v>98.673415387218753</v>
      </c>
      <c r="AM13" s="10">
        <v>17297340.988000005</v>
      </c>
      <c r="AN13" s="49">
        <v>21.242717696446928</v>
      </c>
      <c r="AO13" s="11">
        <v>16354197.668000005</v>
      </c>
      <c r="AP13" s="49">
        <v>33.637159754816736</v>
      </c>
      <c r="AQ13" s="12">
        <v>2060706.1110000089</v>
      </c>
      <c r="AR13" s="33">
        <v>6.7829910570484264</v>
      </c>
      <c r="AS13" s="33">
        <v>18414903.779000014</v>
      </c>
      <c r="AT13" s="14">
        <v>23.310025515599044</v>
      </c>
      <c r="AU13" s="10">
        <v>82102698.285999998</v>
      </c>
      <c r="AV13" s="11">
        <v>49093618.978999995</v>
      </c>
      <c r="AW13" s="31">
        <v>59.795378232253974</v>
      </c>
      <c r="AX13" s="12">
        <v>30546698.224999987</v>
      </c>
      <c r="AY13" s="31">
        <v>37.205474195978709</v>
      </c>
      <c r="AZ13" s="13">
        <v>79640317.203999981</v>
      </c>
      <c r="BA13" s="14">
        <v>97.000852428232676</v>
      </c>
      <c r="BB13" s="10">
        <v>99641953.635000005</v>
      </c>
      <c r="BC13" s="11">
        <v>65525114.788000003</v>
      </c>
      <c r="BD13" s="31">
        <v>65.760568111727395</v>
      </c>
      <c r="BE13" s="12">
        <v>32654211.741</v>
      </c>
      <c r="BF13" s="31">
        <v>32.77154908123957</v>
      </c>
      <c r="BG13" s="13">
        <v>98179326.528999999</v>
      </c>
      <c r="BH13" s="14">
        <v>98.532117192966965</v>
      </c>
      <c r="BI13" s="10">
        <v>17539255.349000007</v>
      </c>
      <c r="BJ13" s="49">
        <v>21.362580908002592</v>
      </c>
      <c r="BK13" s="11">
        <v>16431495.809000008</v>
      </c>
      <c r="BL13" s="49">
        <v>33.46971796075708</v>
      </c>
      <c r="BM13" s="12">
        <v>2107513.5160000138</v>
      </c>
      <c r="BN13" s="33">
        <v>6.8993169097247495</v>
      </c>
      <c r="BO13" s="33">
        <v>18539009.325000018</v>
      </c>
      <c r="BP13" s="14">
        <v>23.27842225629519</v>
      </c>
    </row>
    <row r="14" spans="2:68" s="21" customFormat="1" ht="15" customHeight="1" x14ac:dyDescent="0.2">
      <c r="B14" s="43" t="s">
        <v>22</v>
      </c>
      <c r="C14" s="10">
        <v>2867626.4079999998</v>
      </c>
      <c r="D14" s="11">
        <v>1066950.6629999997</v>
      </c>
      <c r="E14" s="31">
        <v>37.206752595926005</v>
      </c>
      <c r="F14" s="12">
        <v>727963.61600000039</v>
      </c>
      <c r="G14" s="31">
        <v>25.385580700789824</v>
      </c>
      <c r="H14" s="13">
        <v>1794914.2790000001</v>
      </c>
      <c r="I14" s="14">
        <v>62.592333296715829</v>
      </c>
      <c r="J14" s="10">
        <v>2235182.6310000001</v>
      </c>
      <c r="K14" s="11">
        <v>1479518.9112799999</v>
      </c>
      <c r="L14" s="31">
        <v>66.192305306975157</v>
      </c>
      <c r="M14" s="12">
        <v>616877.61199999996</v>
      </c>
      <c r="N14" s="31">
        <v>27.598532819844557</v>
      </c>
      <c r="O14" s="13">
        <v>2096396.5232800001</v>
      </c>
      <c r="P14" s="14">
        <v>93.790838126819708</v>
      </c>
      <c r="Q14" s="10">
        <v>-632443.77699999977</v>
      </c>
      <c r="R14" s="49">
        <v>-22.054608481621983</v>
      </c>
      <c r="S14" s="11">
        <v>412568.24828000017</v>
      </c>
      <c r="T14" s="49">
        <v>38.667978060012729</v>
      </c>
      <c r="U14" s="12">
        <v>-111086.00400000042</v>
      </c>
      <c r="V14" s="33">
        <v>-15.259829139592654</v>
      </c>
      <c r="W14" s="33">
        <v>301482.24427999998</v>
      </c>
      <c r="X14" s="14">
        <v>16.796470327706384</v>
      </c>
      <c r="Y14" s="10">
        <v>74217985.582000002</v>
      </c>
      <c r="Z14" s="11">
        <v>42004116.392000005</v>
      </c>
      <c r="AA14" s="31">
        <v>56.595602888725146</v>
      </c>
      <c r="AB14" s="12">
        <v>30259083.804999992</v>
      </c>
      <c r="AC14" s="31">
        <v>40.770553886251918</v>
      </c>
      <c r="AD14" s="13">
        <v>72263200.196999997</v>
      </c>
      <c r="AE14" s="14">
        <v>97.366156774977071</v>
      </c>
      <c r="AF14" s="10">
        <v>166144960.10699999</v>
      </c>
      <c r="AG14" s="11">
        <v>57995537.148720004</v>
      </c>
      <c r="AH14" s="31">
        <v>34.906588265674714</v>
      </c>
      <c r="AI14" s="12">
        <v>99272275.481000006</v>
      </c>
      <c r="AJ14" s="31">
        <v>59.75039833713106</v>
      </c>
      <c r="AK14" s="13">
        <v>157267812.62972</v>
      </c>
      <c r="AL14" s="14">
        <v>94.656986602805787</v>
      </c>
      <c r="AM14" s="10">
        <v>91926974.524999991</v>
      </c>
      <c r="AN14" s="49">
        <v>123.8607782252917</v>
      </c>
      <c r="AO14" s="11">
        <v>15991420.756719999</v>
      </c>
      <c r="AP14" s="49">
        <v>38.071080004353298</v>
      </c>
      <c r="AQ14" s="12">
        <v>69013191.676000014</v>
      </c>
      <c r="AR14" s="33">
        <v>228.07429372529882</v>
      </c>
      <c r="AS14" s="33">
        <v>85004612.432720006</v>
      </c>
      <c r="AT14" s="14">
        <v>117.63195125732746</v>
      </c>
      <c r="AU14" s="10">
        <v>77085611.99000001</v>
      </c>
      <c r="AV14" s="11">
        <v>43071067.055000007</v>
      </c>
      <c r="AW14" s="31">
        <v>55.874327183894493</v>
      </c>
      <c r="AX14" s="12">
        <v>30987047.420999989</v>
      </c>
      <c r="AY14" s="31">
        <v>40.198224572725458</v>
      </c>
      <c r="AZ14" s="13">
        <v>74058114.475999996</v>
      </c>
      <c r="BA14" s="14">
        <v>96.072551756619944</v>
      </c>
      <c r="BB14" s="10">
        <v>168380142.73800001</v>
      </c>
      <c r="BC14" s="11">
        <v>59475056.060000002</v>
      </c>
      <c r="BD14" s="31">
        <v>35.321894311815235</v>
      </c>
      <c r="BE14" s="12">
        <v>99889153.092999995</v>
      </c>
      <c r="BF14" s="31">
        <v>59.323594497973446</v>
      </c>
      <c r="BG14" s="13">
        <v>159364209.153</v>
      </c>
      <c r="BH14" s="14">
        <v>94.645488809788674</v>
      </c>
      <c r="BI14" s="10">
        <v>91294530.747999996</v>
      </c>
      <c r="BJ14" s="49">
        <v>118.43264701568854</v>
      </c>
      <c r="BK14" s="11">
        <v>16403989.004999995</v>
      </c>
      <c r="BL14" s="49">
        <v>38.085866282469311</v>
      </c>
      <c r="BM14" s="12">
        <v>68902105.672000006</v>
      </c>
      <c r="BN14" s="33">
        <v>222.35776366774752</v>
      </c>
      <c r="BO14" s="33">
        <v>85306094.677000001</v>
      </c>
      <c r="BP14" s="14">
        <v>115.18804560524578</v>
      </c>
    </row>
    <row r="15" spans="2:68" s="21" customFormat="1" ht="15" customHeight="1" x14ac:dyDescent="0.2">
      <c r="B15" s="43" t="s">
        <v>23</v>
      </c>
      <c r="C15" s="10">
        <v>1034262.7859999998</v>
      </c>
      <c r="D15" s="11">
        <v>613116.71</v>
      </c>
      <c r="E15" s="31">
        <v>59.28055406220524</v>
      </c>
      <c r="F15" s="12">
        <v>288414.09400000027</v>
      </c>
      <c r="G15" s="31">
        <v>27.885958762515152</v>
      </c>
      <c r="H15" s="13">
        <v>901530.80400000024</v>
      </c>
      <c r="I15" s="14">
        <v>87.166512824720385</v>
      </c>
      <c r="J15" s="10">
        <v>3224480.9040000001</v>
      </c>
      <c r="K15" s="11">
        <v>1707700.115</v>
      </c>
      <c r="L15" s="31">
        <v>52.96046606700574</v>
      </c>
      <c r="M15" s="12">
        <v>1110145.9140000001</v>
      </c>
      <c r="N15" s="31">
        <v>34.428670755123811</v>
      </c>
      <c r="O15" s="13">
        <v>2817846.0290000001</v>
      </c>
      <c r="P15" s="14">
        <v>87.389136822129558</v>
      </c>
      <c r="Q15" s="10">
        <v>2190218.1180000002</v>
      </c>
      <c r="R15" s="49">
        <v>211.76611472898924</v>
      </c>
      <c r="S15" s="11">
        <v>1094583.405</v>
      </c>
      <c r="T15" s="49">
        <v>178.52773984907378</v>
      </c>
      <c r="U15" s="12">
        <v>821731.81999999983</v>
      </c>
      <c r="V15" s="33">
        <v>284.91389189877771</v>
      </c>
      <c r="W15" s="33">
        <v>1916315.2249999999</v>
      </c>
      <c r="X15" s="14">
        <v>212.5623679742838</v>
      </c>
      <c r="Y15" s="10">
        <v>31593853.222999997</v>
      </c>
      <c r="Z15" s="11">
        <v>17599514.986000001</v>
      </c>
      <c r="AA15" s="31">
        <v>55.705503414783664</v>
      </c>
      <c r="AB15" s="12">
        <v>13501559.781999998</v>
      </c>
      <c r="AC15" s="31">
        <v>42.734767698961775</v>
      </c>
      <c r="AD15" s="13">
        <v>31101074.767999999</v>
      </c>
      <c r="AE15" s="14">
        <v>98.440271113745439</v>
      </c>
      <c r="AF15" s="10">
        <v>43566111.031999998</v>
      </c>
      <c r="AG15" s="11">
        <v>18685142.504999999</v>
      </c>
      <c r="AH15" s="31">
        <v>42.889167893079701</v>
      </c>
      <c r="AI15" s="12">
        <v>24533385.489999998</v>
      </c>
      <c r="AJ15" s="31">
        <v>56.313003178043218</v>
      </c>
      <c r="AK15" s="13">
        <v>43218527.994999997</v>
      </c>
      <c r="AL15" s="14">
        <v>99.202171071122933</v>
      </c>
      <c r="AM15" s="10">
        <v>11972257.809</v>
      </c>
      <c r="AN15" s="49">
        <v>37.894262926702218</v>
      </c>
      <c r="AO15" s="11">
        <v>1085627.5189999975</v>
      </c>
      <c r="AP15" s="49">
        <v>6.1685081655010867</v>
      </c>
      <c r="AQ15" s="12">
        <v>11031825.708000001</v>
      </c>
      <c r="AR15" s="33">
        <v>81.707786997376445</v>
      </c>
      <c r="AS15" s="33">
        <v>12117453.226999998</v>
      </c>
      <c r="AT15" s="14">
        <v>38.961525662346844</v>
      </c>
      <c r="AU15" s="10">
        <v>32628116.008999996</v>
      </c>
      <c r="AV15" s="11">
        <v>18212631.696000002</v>
      </c>
      <c r="AW15" s="31">
        <v>55.818827207112754</v>
      </c>
      <c r="AX15" s="12">
        <v>13789973.875999998</v>
      </c>
      <c r="AY15" s="31">
        <v>42.264082523784801</v>
      </c>
      <c r="AZ15" s="13">
        <v>32002605.572000001</v>
      </c>
      <c r="BA15" s="14">
        <v>98.082909730897555</v>
      </c>
      <c r="BB15" s="10">
        <v>46790591.935999997</v>
      </c>
      <c r="BC15" s="11">
        <v>20392842.620000001</v>
      </c>
      <c r="BD15" s="31">
        <v>43.583211445354777</v>
      </c>
      <c r="BE15" s="12">
        <v>25643531.403999999</v>
      </c>
      <c r="BF15" s="31">
        <v>54.804887784012493</v>
      </c>
      <c r="BG15" s="13">
        <v>46036374.023999996</v>
      </c>
      <c r="BH15" s="14">
        <v>98.38809922936727</v>
      </c>
      <c r="BI15" s="10">
        <v>14162475.927000001</v>
      </c>
      <c r="BJ15" s="49">
        <v>43.405742222730495</v>
      </c>
      <c r="BK15" s="11">
        <v>2180210.9239999987</v>
      </c>
      <c r="BL15" s="49">
        <v>11.970872526230426</v>
      </c>
      <c r="BM15" s="12">
        <v>11853557.528000001</v>
      </c>
      <c r="BN15" s="33">
        <v>85.957795385166563</v>
      </c>
      <c r="BO15" s="33">
        <v>14033768.451999996</v>
      </c>
      <c r="BP15" s="14">
        <v>43.851955805368995</v>
      </c>
    </row>
    <row r="16" spans="2:68" s="21" customFormat="1" ht="15" customHeight="1" x14ac:dyDescent="0.2">
      <c r="B16" s="43" t="s">
        <v>24</v>
      </c>
      <c r="C16" s="10">
        <v>1471658.0449999999</v>
      </c>
      <c r="D16" s="11">
        <v>846692.34899999993</v>
      </c>
      <c r="E16" s="31">
        <v>57.533226001560713</v>
      </c>
      <c r="F16" s="12">
        <v>516572.40899999999</v>
      </c>
      <c r="G16" s="31">
        <v>35.101388583786118</v>
      </c>
      <c r="H16" s="13">
        <v>1363264.7579999999</v>
      </c>
      <c r="I16" s="14">
        <v>92.634614585346824</v>
      </c>
      <c r="J16" s="10">
        <v>3095869.2910000002</v>
      </c>
      <c r="K16" s="11">
        <v>2219632.1630000002</v>
      </c>
      <c r="L16" s="31">
        <v>71.696572250407712</v>
      </c>
      <c r="M16" s="12">
        <v>866715.71900000004</v>
      </c>
      <c r="N16" s="31">
        <v>27.995875714767056</v>
      </c>
      <c r="O16" s="13">
        <v>3086347.8820000002</v>
      </c>
      <c r="P16" s="14">
        <v>99.692447965174765</v>
      </c>
      <c r="Q16" s="10">
        <v>1624211.2460000003</v>
      </c>
      <c r="R16" s="49">
        <v>110.36607665199836</v>
      </c>
      <c r="S16" s="11">
        <v>1372939.8140000002</v>
      </c>
      <c r="T16" s="49">
        <v>162.15332707583028</v>
      </c>
      <c r="U16" s="12">
        <v>350143.31000000006</v>
      </c>
      <c r="V16" s="33">
        <v>67.782038664786697</v>
      </c>
      <c r="W16" s="33">
        <v>1723083.1240000003</v>
      </c>
      <c r="X16" s="14">
        <v>126.39387278872212</v>
      </c>
      <c r="Y16" s="10">
        <v>69085476.873999998</v>
      </c>
      <c r="Z16" s="11">
        <v>42868804.841000006</v>
      </c>
      <c r="AA16" s="31">
        <v>62.051833150381682</v>
      </c>
      <c r="AB16" s="12">
        <v>25379385.903999999</v>
      </c>
      <c r="AC16" s="31">
        <v>36.736210057994711</v>
      </c>
      <c r="AD16" s="13">
        <v>68248190.745000005</v>
      </c>
      <c r="AE16" s="14">
        <v>98.788043208376394</v>
      </c>
      <c r="AF16" s="10">
        <v>82839704.444000006</v>
      </c>
      <c r="AG16" s="11">
        <v>49616802.185000002</v>
      </c>
      <c r="AH16" s="31">
        <v>59.894953172534763</v>
      </c>
      <c r="AI16" s="12">
        <v>33222568.587000001</v>
      </c>
      <c r="AJ16" s="31">
        <v>40.104644035105899</v>
      </c>
      <c r="AK16" s="13">
        <v>82839370.772</v>
      </c>
      <c r="AL16" s="14">
        <v>99.999597207640662</v>
      </c>
      <c r="AM16" s="10">
        <v>13754227.570000008</v>
      </c>
      <c r="AN16" s="49">
        <v>19.908999969827736</v>
      </c>
      <c r="AO16" s="11">
        <v>6747997.3439999968</v>
      </c>
      <c r="AP16" s="49">
        <v>15.741043794032178</v>
      </c>
      <c r="AQ16" s="12">
        <v>7843182.6830000021</v>
      </c>
      <c r="AR16" s="33">
        <v>30.903752804215216</v>
      </c>
      <c r="AS16" s="33">
        <v>14591180.026999995</v>
      </c>
      <c r="AT16" s="14">
        <v>21.379585110934201</v>
      </c>
      <c r="AU16" s="10">
        <v>70557134.919</v>
      </c>
      <c r="AV16" s="11">
        <v>43715497.190000005</v>
      </c>
      <c r="AW16" s="31">
        <v>61.957585494628788</v>
      </c>
      <c r="AX16" s="12">
        <v>25895958.313000001</v>
      </c>
      <c r="AY16" s="31">
        <v>36.702111477072748</v>
      </c>
      <c r="AZ16" s="13">
        <v>69611455.503000006</v>
      </c>
      <c r="BA16" s="14">
        <v>98.659696971701521</v>
      </c>
      <c r="BB16" s="10">
        <v>85935573.734999999</v>
      </c>
      <c r="BC16" s="11">
        <v>51836434.347999997</v>
      </c>
      <c r="BD16" s="31">
        <v>60.320112027003269</v>
      </c>
      <c r="BE16" s="12">
        <v>34089284.306000002</v>
      </c>
      <c r="BF16" s="31">
        <v>39.668419985326814</v>
      </c>
      <c r="BG16" s="13">
        <v>85925718.653999999</v>
      </c>
      <c r="BH16" s="14">
        <v>99.988532012330083</v>
      </c>
      <c r="BI16" s="10">
        <v>15378438.816</v>
      </c>
      <c r="BJ16" s="49">
        <v>21.795724604824922</v>
      </c>
      <c r="BK16" s="11">
        <v>8120937.1579999924</v>
      </c>
      <c r="BL16" s="49">
        <v>18.576792396307621</v>
      </c>
      <c r="BM16" s="12">
        <v>8193325.9930000007</v>
      </c>
      <c r="BN16" s="33">
        <v>31.63940061212903</v>
      </c>
      <c r="BO16" s="33">
        <v>16314263.150999993</v>
      </c>
      <c r="BP16" s="14">
        <v>23.436175889609011</v>
      </c>
    </row>
    <row r="17" spans="2:68" s="21" customFormat="1" ht="15" customHeight="1" x14ac:dyDescent="0.2">
      <c r="B17" s="43" t="s">
        <v>25</v>
      </c>
      <c r="C17" s="10">
        <v>2457504.9309999999</v>
      </c>
      <c r="D17" s="11">
        <v>1220919.4410000001</v>
      </c>
      <c r="E17" s="31">
        <v>49.681261087162397</v>
      </c>
      <c r="F17" s="12">
        <v>526553.19400000013</v>
      </c>
      <c r="G17" s="31">
        <v>21.426333162462335</v>
      </c>
      <c r="H17" s="13">
        <v>1747472.6350000002</v>
      </c>
      <c r="I17" s="14">
        <v>71.107594249624739</v>
      </c>
      <c r="J17" s="10">
        <v>2830286.6540000001</v>
      </c>
      <c r="K17" s="11">
        <v>1898184.82</v>
      </c>
      <c r="L17" s="31">
        <v>67.066875269235538</v>
      </c>
      <c r="M17" s="12">
        <v>687926.6</v>
      </c>
      <c r="N17" s="31">
        <v>24.305898451231574</v>
      </c>
      <c r="O17" s="13">
        <v>2586111.42</v>
      </c>
      <c r="P17" s="14">
        <v>91.372773720467109</v>
      </c>
      <c r="Q17" s="10">
        <v>372781.72300000023</v>
      </c>
      <c r="R17" s="49">
        <v>15.169113937375055</v>
      </c>
      <c r="S17" s="11">
        <v>677265.37899999996</v>
      </c>
      <c r="T17" s="49">
        <v>55.471749917036497</v>
      </c>
      <c r="U17" s="12">
        <v>161373.40599999984</v>
      </c>
      <c r="V17" s="33">
        <v>30.647123185050855</v>
      </c>
      <c r="W17" s="33">
        <v>838638.78499999968</v>
      </c>
      <c r="X17" s="14">
        <v>47.991526059004613</v>
      </c>
      <c r="Y17" s="10">
        <v>60719734.053000003</v>
      </c>
      <c r="Z17" s="11">
        <v>32190065.546</v>
      </c>
      <c r="AA17" s="31">
        <v>53.014174136373008</v>
      </c>
      <c r="AB17" s="12">
        <v>26056747.766000006</v>
      </c>
      <c r="AC17" s="31">
        <v>42.913145408799117</v>
      </c>
      <c r="AD17" s="13">
        <v>58246813.312000006</v>
      </c>
      <c r="AE17" s="14">
        <v>95.927319545172125</v>
      </c>
      <c r="AF17" s="10">
        <v>73806813.136000007</v>
      </c>
      <c r="AG17" s="11">
        <v>36444022.490999997</v>
      </c>
      <c r="AH17" s="31">
        <v>49.377585811551683</v>
      </c>
      <c r="AI17" s="12">
        <v>36090128.623999998</v>
      </c>
      <c r="AJ17" s="31">
        <v>48.898099092151</v>
      </c>
      <c r="AK17" s="13">
        <v>72534151.114999995</v>
      </c>
      <c r="AL17" s="14">
        <v>98.275684903702683</v>
      </c>
      <c r="AM17" s="10">
        <v>13087079.083000004</v>
      </c>
      <c r="AN17" s="49">
        <v>21.55325494603909</v>
      </c>
      <c r="AO17" s="11">
        <v>4253956.9449999966</v>
      </c>
      <c r="AP17" s="49">
        <v>13.215123588117706</v>
      </c>
      <c r="AQ17" s="12">
        <v>10033380.857999992</v>
      </c>
      <c r="AR17" s="33">
        <v>38.505883190426353</v>
      </c>
      <c r="AS17" s="33">
        <v>14287337.802999988</v>
      </c>
      <c r="AT17" s="14">
        <v>24.528960453973045</v>
      </c>
      <c r="AU17" s="10">
        <v>63177238.984000005</v>
      </c>
      <c r="AV17" s="11">
        <v>33410984.987</v>
      </c>
      <c r="AW17" s="31">
        <v>52.884528549057862</v>
      </c>
      <c r="AX17" s="12">
        <v>26583300.960000005</v>
      </c>
      <c r="AY17" s="31">
        <v>42.07733890797661</v>
      </c>
      <c r="AZ17" s="13">
        <v>59994285.947000004</v>
      </c>
      <c r="BA17" s="14">
        <v>94.961867457034487</v>
      </c>
      <c r="BB17" s="10">
        <v>76637099.790000007</v>
      </c>
      <c r="BC17" s="11">
        <v>38342207.310999997</v>
      </c>
      <c r="BD17" s="31">
        <v>50.030869404067779</v>
      </c>
      <c r="BE17" s="12">
        <v>36778055.223999999</v>
      </c>
      <c r="BF17" s="31">
        <v>47.989883913638117</v>
      </c>
      <c r="BG17" s="13">
        <v>75120262.534999996</v>
      </c>
      <c r="BH17" s="14">
        <v>98.020753317705882</v>
      </c>
      <c r="BI17" s="10">
        <v>13459860.806000002</v>
      </c>
      <c r="BJ17" s="49">
        <v>21.304920921613537</v>
      </c>
      <c r="BK17" s="11">
        <v>4931222.3239999972</v>
      </c>
      <c r="BL17" s="49">
        <v>14.759284486580398</v>
      </c>
      <c r="BM17" s="12">
        <v>10194754.263999995</v>
      </c>
      <c r="BN17" s="33">
        <v>38.350219483050964</v>
      </c>
      <c r="BO17" s="33">
        <v>15125976.587999992</v>
      </c>
      <c r="BP17" s="14">
        <v>25.21236205955104</v>
      </c>
    </row>
    <row r="18" spans="2:68" s="21" customFormat="1" ht="15" customHeight="1" x14ac:dyDescent="0.2">
      <c r="B18" s="43" t="s">
        <v>42</v>
      </c>
      <c r="C18" s="10">
        <v>815058.12199999997</v>
      </c>
      <c r="D18" s="11">
        <v>461192.94599999988</v>
      </c>
      <c r="E18" s="31">
        <v>56.584056222680026</v>
      </c>
      <c r="F18" s="12">
        <v>302843.20299999998</v>
      </c>
      <c r="G18" s="31">
        <v>37.156025420233775</v>
      </c>
      <c r="H18" s="13">
        <v>764036.14899999986</v>
      </c>
      <c r="I18" s="14">
        <v>93.740081642913793</v>
      </c>
      <c r="J18" s="10">
        <v>1460341.4939999999</v>
      </c>
      <c r="K18" s="11">
        <v>697351.08200000005</v>
      </c>
      <c r="L18" s="31">
        <v>47.752603405789415</v>
      </c>
      <c r="M18" s="12">
        <v>485979.58299999998</v>
      </c>
      <c r="N18" s="31">
        <v>33.278488969649175</v>
      </c>
      <c r="O18" s="13">
        <v>1183330.665</v>
      </c>
      <c r="P18" s="14">
        <v>81.03109237543859</v>
      </c>
      <c r="Q18" s="10">
        <v>645283.37199999997</v>
      </c>
      <c r="R18" s="49">
        <v>79.170227813520285</v>
      </c>
      <c r="S18" s="11">
        <v>236158.13600000017</v>
      </c>
      <c r="T18" s="49">
        <v>51.205929762854666</v>
      </c>
      <c r="U18" s="12">
        <v>183136.38</v>
      </c>
      <c r="V18" s="33">
        <v>60.472342844689841</v>
      </c>
      <c r="W18" s="33">
        <v>419294.51600000018</v>
      </c>
      <c r="X18" s="14">
        <v>54.878884532988273</v>
      </c>
      <c r="Y18" s="10">
        <v>26793911.811000001</v>
      </c>
      <c r="Z18" s="11">
        <v>16511263.377</v>
      </c>
      <c r="AA18" s="31">
        <v>61.623190721339348</v>
      </c>
      <c r="AB18" s="12">
        <v>9242434.1509999968</v>
      </c>
      <c r="AC18" s="31">
        <v>34.494530758310546</v>
      </c>
      <c r="AD18" s="13">
        <v>25753697.527999997</v>
      </c>
      <c r="AE18" s="14">
        <v>96.117721479649887</v>
      </c>
      <c r="AF18" s="10">
        <v>30827949.129999999</v>
      </c>
      <c r="AG18" s="11">
        <v>18372392.370000001</v>
      </c>
      <c r="AH18" s="31">
        <v>59.596544332302138</v>
      </c>
      <c r="AI18" s="12">
        <v>11781215.846000001</v>
      </c>
      <c r="AJ18" s="31">
        <v>38.21602207892316</v>
      </c>
      <c r="AK18" s="13">
        <v>30153608.215999998</v>
      </c>
      <c r="AL18" s="14">
        <v>97.812566411225291</v>
      </c>
      <c r="AM18" s="10">
        <v>4034037.3189999983</v>
      </c>
      <c r="AN18" s="49">
        <v>15.055798300208856</v>
      </c>
      <c r="AO18" s="11">
        <v>1861128.9930000007</v>
      </c>
      <c r="AP18" s="49">
        <v>11.27187514671065</v>
      </c>
      <c r="AQ18" s="12">
        <v>2538781.695000004</v>
      </c>
      <c r="AR18" s="33">
        <v>27.468756103881109</v>
      </c>
      <c r="AS18" s="33">
        <v>4399910.688000001</v>
      </c>
      <c r="AT18" s="14">
        <v>17.084578566694432</v>
      </c>
      <c r="AU18" s="10">
        <v>27608969.933000002</v>
      </c>
      <c r="AV18" s="11">
        <v>16972456.322999999</v>
      </c>
      <c r="AW18" s="31">
        <v>61.474427927546252</v>
      </c>
      <c r="AX18" s="12">
        <v>9545277.3539999984</v>
      </c>
      <c r="AY18" s="31">
        <v>34.573102064886797</v>
      </c>
      <c r="AZ18" s="13">
        <v>26517733.676999997</v>
      </c>
      <c r="BA18" s="14">
        <v>96.047529992433041</v>
      </c>
      <c r="BB18" s="10">
        <v>32288290.624000002</v>
      </c>
      <c r="BC18" s="11">
        <v>19069743.452</v>
      </c>
      <c r="BD18" s="31">
        <v>59.060864119655164</v>
      </c>
      <c r="BE18" s="12">
        <v>12267195.429</v>
      </c>
      <c r="BF18" s="31">
        <v>37.992706309084539</v>
      </c>
      <c r="BG18" s="13">
        <v>31336938.881000001</v>
      </c>
      <c r="BH18" s="14">
        <v>97.053570428739704</v>
      </c>
      <c r="BI18" s="10">
        <v>4679320.6909999996</v>
      </c>
      <c r="BJ18" s="49">
        <v>16.948552236304103</v>
      </c>
      <c r="BK18" s="11">
        <v>2097287.1290000007</v>
      </c>
      <c r="BL18" s="49">
        <v>12.357004131204567</v>
      </c>
      <c r="BM18" s="12">
        <v>2721918.0750000011</v>
      </c>
      <c r="BN18" s="33">
        <v>28.515861551779498</v>
      </c>
      <c r="BO18" s="33">
        <v>4819205.2040000036</v>
      </c>
      <c r="BP18" s="14">
        <v>18.173518380946383</v>
      </c>
    </row>
    <row r="19" spans="2:68" s="21" customFormat="1" ht="15" customHeight="1" x14ac:dyDescent="0.2">
      <c r="B19" s="43" t="s">
        <v>27</v>
      </c>
      <c r="C19" s="10">
        <v>1143753.825</v>
      </c>
      <c r="D19" s="11">
        <v>746081.97400000039</v>
      </c>
      <c r="E19" s="31">
        <v>65.230992691980759</v>
      </c>
      <c r="F19" s="12">
        <v>341188.07699999982</v>
      </c>
      <c r="G19" s="31">
        <v>29.830551779794035</v>
      </c>
      <c r="H19" s="13">
        <v>1087270.0510000002</v>
      </c>
      <c r="I19" s="14">
        <v>95.061544471774795</v>
      </c>
      <c r="J19" s="10">
        <v>1734931.179</v>
      </c>
      <c r="K19" s="11">
        <v>1161322.7050000001</v>
      </c>
      <c r="L19" s="31">
        <v>66.937681393758623</v>
      </c>
      <c r="M19" s="12">
        <v>520551.18599999999</v>
      </c>
      <c r="N19" s="31">
        <v>30.004140354434199</v>
      </c>
      <c r="O19" s="13">
        <v>1681873.8910000001</v>
      </c>
      <c r="P19" s="14">
        <v>96.941821748192808</v>
      </c>
      <c r="Q19" s="10">
        <v>591177.35400000005</v>
      </c>
      <c r="R19" s="49">
        <v>51.687464651757566</v>
      </c>
      <c r="S19" s="11">
        <v>415240.73099999968</v>
      </c>
      <c r="T19" s="49">
        <v>55.656180616957172</v>
      </c>
      <c r="U19" s="12">
        <v>179363.10900000017</v>
      </c>
      <c r="V19" s="33">
        <v>52.570157368072465</v>
      </c>
      <c r="W19" s="33">
        <v>594603.83999999985</v>
      </c>
      <c r="X19" s="14">
        <v>54.687778758655405</v>
      </c>
      <c r="Y19" s="10">
        <v>18411345.182</v>
      </c>
      <c r="Z19" s="11">
        <v>10994845.68</v>
      </c>
      <c r="AA19" s="31">
        <v>59.717774944272939</v>
      </c>
      <c r="AB19" s="12">
        <v>7294969.0820000023</v>
      </c>
      <c r="AC19" s="31">
        <v>39.622140641477884</v>
      </c>
      <c r="AD19" s="13">
        <v>18289814.762000002</v>
      </c>
      <c r="AE19" s="14">
        <v>99.33991558575083</v>
      </c>
      <c r="AF19" s="10">
        <v>26120123.890999999</v>
      </c>
      <c r="AG19" s="11">
        <v>15549112.719000001</v>
      </c>
      <c r="AH19" s="31">
        <v>59.529245664710004</v>
      </c>
      <c r="AI19" s="12">
        <v>6565620.2290000003</v>
      </c>
      <c r="AJ19" s="31">
        <v>25.136252249026519</v>
      </c>
      <c r="AK19" s="13">
        <v>22114732.947999999</v>
      </c>
      <c r="AL19" s="14">
        <v>84.665497913736516</v>
      </c>
      <c r="AM19" s="10">
        <v>7708778.7089999989</v>
      </c>
      <c r="AN19" s="49">
        <v>41.869720179580078</v>
      </c>
      <c r="AO19" s="11">
        <v>4554267.0390000008</v>
      </c>
      <c r="AP19" s="49">
        <v>41.421836845644577</v>
      </c>
      <c r="AQ19" s="12">
        <v>-729348.85300000198</v>
      </c>
      <c r="AR19" s="33">
        <v>-9.9979704478753231</v>
      </c>
      <c r="AS19" s="33">
        <v>3824918.185999997</v>
      </c>
      <c r="AT19" s="14">
        <v>20.912831735982763</v>
      </c>
      <c r="AU19" s="10">
        <v>19555099.006999999</v>
      </c>
      <c r="AV19" s="11">
        <v>11740927.653999999</v>
      </c>
      <c r="AW19" s="31">
        <v>60.040236307661665</v>
      </c>
      <c r="AX19" s="12">
        <v>7636157.1590000018</v>
      </c>
      <c r="AY19" s="31">
        <v>39.049442584087871</v>
      </c>
      <c r="AZ19" s="13">
        <v>19377084.813000001</v>
      </c>
      <c r="BA19" s="14">
        <v>99.089678891749529</v>
      </c>
      <c r="BB19" s="10">
        <v>27855055.07</v>
      </c>
      <c r="BC19" s="11">
        <v>16710435.424000001</v>
      </c>
      <c r="BD19" s="31">
        <v>59.990674518526454</v>
      </c>
      <c r="BE19" s="12">
        <v>7086171.415</v>
      </c>
      <c r="BF19" s="31">
        <v>25.439445002684032</v>
      </c>
      <c r="BG19" s="13">
        <v>23796606.839000002</v>
      </c>
      <c r="BH19" s="14">
        <v>85.430119521210486</v>
      </c>
      <c r="BI19" s="10">
        <v>8299956.063000001</v>
      </c>
      <c r="BJ19" s="49">
        <v>42.443948046639527</v>
      </c>
      <c r="BK19" s="11">
        <v>4969507.7700000014</v>
      </c>
      <c r="BL19" s="49">
        <v>42.326363950526066</v>
      </c>
      <c r="BM19" s="12">
        <v>-549985.74400000181</v>
      </c>
      <c r="BN19" s="33">
        <v>-7.2023890099195604</v>
      </c>
      <c r="BO19" s="33">
        <v>4419522.0260000005</v>
      </c>
      <c r="BP19" s="14">
        <v>22.807982050194479</v>
      </c>
    </row>
    <row r="20" spans="2:68" s="21" customFormat="1" ht="15" customHeight="1" x14ac:dyDescent="0.2">
      <c r="B20" s="43" t="s">
        <v>43</v>
      </c>
      <c r="C20" s="10">
        <v>1036263.642</v>
      </c>
      <c r="D20" s="11">
        <v>564439.38699999999</v>
      </c>
      <c r="E20" s="31">
        <v>54.468705078818161</v>
      </c>
      <c r="F20" s="12">
        <v>352770.05199999991</v>
      </c>
      <c r="G20" s="31">
        <v>34.042500161363371</v>
      </c>
      <c r="H20" s="13">
        <v>917209.4389999999</v>
      </c>
      <c r="I20" s="14">
        <v>88.511205240181525</v>
      </c>
      <c r="J20" s="10">
        <v>1574742.372</v>
      </c>
      <c r="K20" s="11">
        <v>912517.49199999997</v>
      </c>
      <c r="L20" s="31">
        <v>57.947097139518647</v>
      </c>
      <c r="M20" s="12">
        <v>482198.39299999998</v>
      </c>
      <c r="N20" s="31">
        <v>30.620779727136217</v>
      </c>
      <c r="O20" s="13">
        <v>1394715.885</v>
      </c>
      <c r="P20" s="14">
        <v>88.567876866654856</v>
      </c>
      <c r="Q20" s="10">
        <v>538478.73</v>
      </c>
      <c r="R20" s="49">
        <v>51.963487685501562</v>
      </c>
      <c r="S20" s="11">
        <v>348078.10499999998</v>
      </c>
      <c r="T20" s="49">
        <v>61.667933354197338</v>
      </c>
      <c r="U20" s="12">
        <v>129428.34100000007</v>
      </c>
      <c r="V20" s="33">
        <v>36.689152116574824</v>
      </c>
      <c r="W20" s="33">
        <v>477506.44600000011</v>
      </c>
      <c r="X20" s="14">
        <v>52.060786304228181</v>
      </c>
      <c r="Y20" s="10">
        <v>24467328.846999999</v>
      </c>
      <c r="Z20" s="11">
        <v>16265579.313999999</v>
      </c>
      <c r="AA20" s="31">
        <v>66.478770182525921</v>
      </c>
      <c r="AB20" s="12">
        <v>7961609.4470000006</v>
      </c>
      <c r="AC20" s="31">
        <v>32.539757391523324</v>
      </c>
      <c r="AD20" s="13">
        <v>24227188.761</v>
      </c>
      <c r="AE20" s="14">
        <v>99.018527574049244</v>
      </c>
      <c r="AF20" s="10">
        <v>58166520.452</v>
      </c>
      <c r="AG20" s="11">
        <v>40987630.616999999</v>
      </c>
      <c r="AH20" s="31">
        <v>70.46601773407383</v>
      </c>
      <c r="AI20" s="12">
        <v>12984818.533</v>
      </c>
      <c r="AJ20" s="31">
        <v>22.323526372383391</v>
      </c>
      <c r="AK20" s="13">
        <v>53972449.149999999</v>
      </c>
      <c r="AL20" s="14">
        <v>92.789544106457228</v>
      </c>
      <c r="AM20" s="10">
        <v>33699191.605000004</v>
      </c>
      <c r="AN20" s="49">
        <v>137.73138790805089</v>
      </c>
      <c r="AO20" s="11">
        <v>24722051.302999999</v>
      </c>
      <c r="AP20" s="49">
        <v>151.98998342297838</v>
      </c>
      <c r="AQ20" s="12">
        <v>5023209.0859999992</v>
      </c>
      <c r="AR20" s="33">
        <v>63.092884917794919</v>
      </c>
      <c r="AS20" s="33">
        <v>29745260.388999999</v>
      </c>
      <c r="AT20" s="14">
        <v>122.77635957863498</v>
      </c>
      <c r="AU20" s="10">
        <v>25503592.489</v>
      </c>
      <c r="AV20" s="11">
        <v>16830018.700999998</v>
      </c>
      <c r="AW20" s="31">
        <v>65.990776429865647</v>
      </c>
      <c r="AX20" s="12">
        <v>8314379.4990000017</v>
      </c>
      <c r="AY20" s="31">
        <v>32.600816934265602</v>
      </c>
      <c r="AZ20" s="13">
        <v>25144398.199999999</v>
      </c>
      <c r="BA20" s="14">
        <v>98.591593364131242</v>
      </c>
      <c r="BB20" s="10">
        <v>59741262.824000001</v>
      </c>
      <c r="BC20" s="11">
        <v>41900148.108999997</v>
      </c>
      <c r="BD20" s="31">
        <v>70.136026806864464</v>
      </c>
      <c r="BE20" s="12">
        <v>13467016.926000001</v>
      </c>
      <c r="BF20" s="31">
        <v>22.542236788121365</v>
      </c>
      <c r="BG20" s="13">
        <v>55367165.034999996</v>
      </c>
      <c r="BH20" s="14">
        <v>92.678263594985836</v>
      </c>
      <c r="BI20" s="10">
        <v>34237670.335000001</v>
      </c>
      <c r="BJ20" s="49">
        <v>134.24646096336079</v>
      </c>
      <c r="BK20" s="11">
        <v>25070129.408</v>
      </c>
      <c r="BL20" s="49">
        <v>148.960793528473</v>
      </c>
      <c r="BM20" s="12">
        <v>5152637.4269999992</v>
      </c>
      <c r="BN20" s="33">
        <v>61.972603338826715</v>
      </c>
      <c r="BO20" s="33">
        <v>30222766.834999997</v>
      </c>
      <c r="BP20" s="14">
        <v>120.19681916666431</v>
      </c>
    </row>
    <row r="21" spans="2:68" s="21" customFormat="1" ht="15" customHeight="1" x14ac:dyDescent="0.2">
      <c r="B21" s="43" t="s">
        <v>29</v>
      </c>
      <c r="C21" s="10">
        <v>703143.05599999987</v>
      </c>
      <c r="D21" s="11">
        <v>470798.56000000006</v>
      </c>
      <c r="E21" s="31">
        <v>66.956298008296073</v>
      </c>
      <c r="F21" s="12">
        <v>214538.8450000002</v>
      </c>
      <c r="G21" s="31">
        <v>30.511407766785975</v>
      </c>
      <c r="H21" s="13">
        <v>685337.40500000026</v>
      </c>
      <c r="I21" s="14">
        <v>97.467705775082052</v>
      </c>
      <c r="J21" s="10">
        <v>1154305.7649999999</v>
      </c>
      <c r="K21" s="11">
        <v>893526.06599999999</v>
      </c>
      <c r="L21" s="31">
        <v>77.408091780603726</v>
      </c>
      <c r="M21" s="12">
        <v>171570.58799999999</v>
      </c>
      <c r="N21" s="31">
        <v>14.863530374900277</v>
      </c>
      <c r="O21" s="13">
        <v>1065096.6540000001</v>
      </c>
      <c r="P21" s="14">
        <v>92.271622155504005</v>
      </c>
      <c r="Q21" s="10">
        <v>451162.70900000003</v>
      </c>
      <c r="R21" s="49">
        <v>64.163715356381218</v>
      </c>
      <c r="S21" s="11">
        <v>422727.50599999994</v>
      </c>
      <c r="T21" s="49">
        <v>89.789464521726643</v>
      </c>
      <c r="U21" s="12">
        <v>-42968.257000000216</v>
      </c>
      <c r="V21" s="33">
        <v>-20.02819442791359</v>
      </c>
      <c r="W21" s="33">
        <v>379759.24899999984</v>
      </c>
      <c r="X21" s="14">
        <v>55.41201256919571</v>
      </c>
      <c r="Y21" s="10">
        <v>23182287.153999999</v>
      </c>
      <c r="Z21" s="11">
        <v>13101765.61933</v>
      </c>
      <c r="AA21" s="31">
        <v>56.516276984643213</v>
      </c>
      <c r="AB21" s="12">
        <v>7432843.2886699997</v>
      </c>
      <c r="AC21" s="31">
        <v>32.062596927100422</v>
      </c>
      <c r="AD21" s="13">
        <v>20534608.908</v>
      </c>
      <c r="AE21" s="14">
        <v>88.578873911743628</v>
      </c>
      <c r="AF21" s="10">
        <v>28295856</v>
      </c>
      <c r="AG21" s="11">
        <v>15080729.556059999</v>
      </c>
      <c r="AH21" s="31">
        <v>53.296601297589298</v>
      </c>
      <c r="AI21" s="12">
        <v>12517167.25608</v>
      </c>
      <c r="AJ21" s="31">
        <v>44.236750625533297</v>
      </c>
      <c r="AK21" s="13">
        <v>27597896.812139999</v>
      </c>
      <c r="AL21" s="14">
        <v>97.533351923122595</v>
      </c>
      <c r="AM21" s="10">
        <v>5113568.8460000008</v>
      </c>
      <c r="AN21" s="49">
        <v>22.0580860379761</v>
      </c>
      <c r="AO21" s="11">
        <v>1978963.9367299993</v>
      </c>
      <c r="AP21" s="49">
        <v>15.104559142855434</v>
      </c>
      <c r="AQ21" s="12">
        <v>5084323.96741</v>
      </c>
      <c r="AR21" s="33">
        <v>68.403486659810454</v>
      </c>
      <c r="AS21" s="33">
        <v>7063287.9041399993</v>
      </c>
      <c r="AT21" s="14">
        <v>34.396992588391782</v>
      </c>
      <c r="AU21" s="10">
        <v>23885430.210000001</v>
      </c>
      <c r="AV21" s="11">
        <v>13572564.179330001</v>
      </c>
      <c r="AW21" s="31">
        <v>56.823611967632218</v>
      </c>
      <c r="AX21" s="12">
        <v>7647382.1336700004</v>
      </c>
      <c r="AY21" s="31">
        <v>32.016932776317788</v>
      </c>
      <c r="AZ21" s="13">
        <v>21219946.313000001</v>
      </c>
      <c r="BA21" s="14">
        <v>88.840544743950005</v>
      </c>
      <c r="BB21" s="10">
        <v>29450161.765000001</v>
      </c>
      <c r="BC21" s="11">
        <v>15974255.622059999</v>
      </c>
      <c r="BD21" s="31">
        <v>54.241656631728866</v>
      </c>
      <c r="BE21" s="12">
        <v>12688737.844079999</v>
      </c>
      <c r="BF21" s="31">
        <v>43.08546060062703</v>
      </c>
      <c r="BG21" s="13">
        <v>28662993.466139998</v>
      </c>
      <c r="BH21" s="14">
        <v>97.327117232355889</v>
      </c>
      <c r="BI21" s="10">
        <v>5564731.5549999997</v>
      </c>
      <c r="BJ21" s="49">
        <v>23.297598184646638</v>
      </c>
      <c r="BK21" s="11">
        <v>2401691.4427299984</v>
      </c>
      <c r="BL21" s="49">
        <v>17.695193118980381</v>
      </c>
      <c r="BM21" s="12">
        <v>5041355.7104099989</v>
      </c>
      <c r="BN21" s="33">
        <v>65.922633684196953</v>
      </c>
      <c r="BO21" s="33">
        <v>7443047.1531399973</v>
      </c>
      <c r="BP21" s="14">
        <v>35.075711518554378</v>
      </c>
    </row>
    <row r="22" spans="2:68" s="21" customFormat="1" ht="15" customHeight="1" x14ac:dyDescent="0.2">
      <c r="B22" s="43" t="s">
        <v>44</v>
      </c>
      <c r="C22" s="10">
        <v>1153188.594</v>
      </c>
      <c r="D22" s="11">
        <v>721244.29600000032</v>
      </c>
      <c r="E22" s="31">
        <v>62.54348159118198</v>
      </c>
      <c r="F22" s="12">
        <v>319925.43999999948</v>
      </c>
      <c r="G22" s="31">
        <v>27.742681610324656</v>
      </c>
      <c r="H22" s="13">
        <v>1041169.7359999998</v>
      </c>
      <c r="I22" s="14">
        <v>90.286163201506625</v>
      </c>
      <c r="J22" s="10">
        <v>1509561</v>
      </c>
      <c r="K22" s="11">
        <v>976741.43599999999</v>
      </c>
      <c r="L22" s="31">
        <v>64.703674511993881</v>
      </c>
      <c r="M22" s="12">
        <v>446405.73200000002</v>
      </c>
      <c r="N22" s="31">
        <v>29.571890900732068</v>
      </c>
      <c r="O22" s="13">
        <v>1423147.1680000001</v>
      </c>
      <c r="P22" s="14">
        <v>94.275565412725953</v>
      </c>
      <c r="Q22" s="10">
        <v>356372.40599999996</v>
      </c>
      <c r="R22" s="49">
        <v>30.903219807600696</v>
      </c>
      <c r="S22" s="11">
        <v>255497.13999999966</v>
      </c>
      <c r="T22" s="49">
        <v>35.424493672529444</v>
      </c>
      <c r="U22" s="12">
        <v>126480.29200000054</v>
      </c>
      <c r="V22" s="33">
        <v>39.534302742539246</v>
      </c>
      <c r="W22" s="33">
        <v>381977.43200000026</v>
      </c>
      <c r="X22" s="14">
        <v>36.687335291505278</v>
      </c>
      <c r="Y22" s="10">
        <v>32934119.652000003</v>
      </c>
      <c r="Z22" s="11">
        <v>19051196.796999998</v>
      </c>
      <c r="AA22" s="31">
        <v>57.846382409201794</v>
      </c>
      <c r="AB22" s="12">
        <v>12166275.280000001</v>
      </c>
      <c r="AC22" s="31">
        <v>36.941249405041184</v>
      </c>
      <c r="AD22" s="13">
        <v>31217472.077</v>
      </c>
      <c r="AE22" s="14">
        <v>94.787631814242971</v>
      </c>
      <c r="AF22" s="10">
        <v>34793333.604000002</v>
      </c>
      <c r="AG22" s="11">
        <v>21776703.131000001</v>
      </c>
      <c r="AH22" s="31">
        <v>62.588722825042694</v>
      </c>
      <c r="AI22" s="12">
        <v>12984708.937179999</v>
      </c>
      <c r="AJ22" s="31">
        <v>37.319531048577701</v>
      </c>
      <c r="AK22" s="13">
        <v>34761412.068180002</v>
      </c>
      <c r="AL22" s="14">
        <v>99.908253873620396</v>
      </c>
      <c r="AM22" s="10">
        <v>1859213.9519999996</v>
      </c>
      <c r="AN22" s="49">
        <v>5.6452517074859614</v>
      </c>
      <c r="AO22" s="11">
        <v>2725506.3340000026</v>
      </c>
      <c r="AP22" s="49">
        <v>14.306221089633537</v>
      </c>
      <c r="AQ22" s="12">
        <v>818433.65717999823</v>
      </c>
      <c r="AR22" s="33">
        <v>6.7270683783179868</v>
      </c>
      <c r="AS22" s="33">
        <v>3543939.9911800027</v>
      </c>
      <c r="AT22" s="14">
        <v>11.352424637198796</v>
      </c>
      <c r="AU22" s="10">
        <v>34087308.245999999</v>
      </c>
      <c r="AV22" s="11">
        <v>19772441.092999998</v>
      </c>
      <c r="AW22" s="31">
        <v>58.005287335412326</v>
      </c>
      <c r="AX22" s="12">
        <v>12486200.720000003</v>
      </c>
      <c r="AY22" s="31">
        <v>36.630057820611881</v>
      </c>
      <c r="AZ22" s="13">
        <v>32258641.813000001</v>
      </c>
      <c r="BA22" s="14">
        <v>94.635345156024215</v>
      </c>
      <c r="BB22" s="10">
        <v>36302894.604000002</v>
      </c>
      <c r="BC22" s="11">
        <v>22753444.567000002</v>
      </c>
      <c r="BD22" s="31">
        <v>62.676667563839203</v>
      </c>
      <c r="BE22" s="12">
        <v>13431114.66918</v>
      </c>
      <c r="BF22" s="31">
        <v>36.997365680311631</v>
      </c>
      <c r="BG22" s="13">
        <v>36184559.23618</v>
      </c>
      <c r="BH22" s="14">
        <v>99.674033244150834</v>
      </c>
      <c r="BI22" s="10">
        <v>2215586.3580000028</v>
      </c>
      <c r="BJ22" s="49">
        <v>6.4997398504177655</v>
      </c>
      <c r="BK22" s="11">
        <v>2981003.4740000032</v>
      </c>
      <c r="BL22" s="49">
        <v>15.076557618651156</v>
      </c>
      <c r="BM22" s="12">
        <v>944913.94917999767</v>
      </c>
      <c r="BN22" s="33">
        <v>7.5676658606525864</v>
      </c>
      <c r="BO22" s="33">
        <v>3925917.423179999</v>
      </c>
      <c r="BP22" s="14">
        <v>12.170126212808755</v>
      </c>
    </row>
    <row r="23" spans="2:68" s="21" customFormat="1" ht="15" customHeight="1" x14ac:dyDescent="0.2">
      <c r="B23" s="43" t="s">
        <v>45</v>
      </c>
      <c r="C23" s="10">
        <v>1002142.523</v>
      </c>
      <c r="D23" s="11">
        <v>752154.63100000005</v>
      </c>
      <c r="E23" s="31">
        <v>75.054656771609714</v>
      </c>
      <c r="F23" s="12">
        <v>209145.81200000003</v>
      </c>
      <c r="G23" s="31">
        <v>20.86986702988154</v>
      </c>
      <c r="H23" s="13">
        <v>961300.44300000009</v>
      </c>
      <c r="I23" s="14">
        <v>95.924523801491262</v>
      </c>
      <c r="J23" s="10">
        <v>1584979.0330000001</v>
      </c>
      <c r="K23" s="11">
        <v>1050737.1029999999</v>
      </c>
      <c r="L23" s="31">
        <v>66.29343865900843</v>
      </c>
      <c r="M23" s="12">
        <v>477301.516</v>
      </c>
      <c r="N23" s="31">
        <v>30.114058676005211</v>
      </c>
      <c r="O23" s="13">
        <v>1528038.6189999999</v>
      </c>
      <c r="P23" s="14">
        <v>96.407497335013645</v>
      </c>
      <c r="Q23" s="10">
        <v>582836.51</v>
      </c>
      <c r="R23" s="49">
        <v>58.159043910763174</v>
      </c>
      <c r="S23" s="11">
        <v>298582.47199999983</v>
      </c>
      <c r="T23" s="49">
        <v>39.696953218652695</v>
      </c>
      <c r="U23" s="12">
        <v>268155.70399999997</v>
      </c>
      <c r="V23" s="33">
        <v>128.21471366588969</v>
      </c>
      <c r="W23" s="33">
        <v>566738.17599999986</v>
      </c>
      <c r="X23" s="14">
        <v>58.955364072374593</v>
      </c>
      <c r="Y23" s="10">
        <v>19992048.733000003</v>
      </c>
      <c r="Z23" s="11">
        <v>12204874.540000001</v>
      </c>
      <c r="AA23" s="31">
        <v>61.048643403184322</v>
      </c>
      <c r="AB23" s="12">
        <v>7167149.1799999978</v>
      </c>
      <c r="AC23" s="31">
        <v>35.849998545519234</v>
      </c>
      <c r="AD23" s="13">
        <v>19372023.719999999</v>
      </c>
      <c r="AE23" s="14">
        <v>96.898641948703556</v>
      </c>
      <c r="AF23" s="10">
        <v>25699868.745999999</v>
      </c>
      <c r="AG23" s="11">
        <v>11822864.827</v>
      </c>
      <c r="AH23" s="31">
        <v>46.003600033327579</v>
      </c>
      <c r="AI23" s="12">
        <v>13654296.195</v>
      </c>
      <c r="AJ23" s="31">
        <v>53.129828521498546</v>
      </c>
      <c r="AK23" s="13">
        <v>25477161.022</v>
      </c>
      <c r="AL23" s="14">
        <v>99.133428554826125</v>
      </c>
      <c r="AM23" s="10">
        <v>5707820.0129999965</v>
      </c>
      <c r="AN23" s="49">
        <v>28.550450677815459</v>
      </c>
      <c r="AO23" s="11">
        <v>-382009.71300000139</v>
      </c>
      <c r="AP23" s="49">
        <v>-3.1299765659041454</v>
      </c>
      <c r="AQ23" s="12">
        <v>6487147.0150000025</v>
      </c>
      <c r="AR23" s="33">
        <v>90.512236484520955</v>
      </c>
      <c r="AS23" s="33">
        <v>6105137.3020000011</v>
      </c>
      <c r="AT23" s="14">
        <v>31.515227269193129</v>
      </c>
      <c r="AU23" s="10">
        <v>20994191.256000005</v>
      </c>
      <c r="AV23" s="11">
        <v>12957029.171</v>
      </c>
      <c r="AW23" s="31">
        <v>61.717210313100125</v>
      </c>
      <c r="AX23" s="12">
        <v>7376294.9919999987</v>
      </c>
      <c r="AY23" s="31">
        <v>35.134932810959796</v>
      </c>
      <c r="AZ23" s="13">
        <v>20333324.162999999</v>
      </c>
      <c r="BA23" s="14">
        <v>96.852143124059936</v>
      </c>
      <c r="BB23" s="10">
        <v>27284847.778999999</v>
      </c>
      <c r="BC23" s="11">
        <v>12873601.93</v>
      </c>
      <c r="BD23" s="31">
        <v>47.182238414055846</v>
      </c>
      <c r="BE23" s="12">
        <v>14131597.710999999</v>
      </c>
      <c r="BF23" s="31">
        <v>51.792840573867871</v>
      </c>
      <c r="BG23" s="13">
        <v>27005199.640999999</v>
      </c>
      <c r="BH23" s="14">
        <v>98.975078987923709</v>
      </c>
      <c r="BI23" s="10">
        <v>6290656.5229999945</v>
      </c>
      <c r="BJ23" s="49">
        <v>29.963795443666662</v>
      </c>
      <c r="BK23" s="11">
        <v>-83427.241000000387</v>
      </c>
      <c r="BL23" s="49">
        <v>-0.64387630759313652</v>
      </c>
      <c r="BM23" s="12">
        <v>6755302.7190000005</v>
      </c>
      <c r="BN23" s="33">
        <v>91.581244057165563</v>
      </c>
      <c r="BO23" s="33">
        <v>6671875.4780000001</v>
      </c>
      <c r="BP23" s="14">
        <v>32.812517149264906</v>
      </c>
    </row>
    <row r="24" spans="2:68" s="21" customFormat="1" ht="15" customHeight="1" x14ac:dyDescent="0.2">
      <c r="B24" s="43" t="s">
        <v>46</v>
      </c>
      <c r="C24" s="10">
        <v>1362057.192</v>
      </c>
      <c r="D24" s="11">
        <v>701451.98099999991</v>
      </c>
      <c r="E24" s="31">
        <v>51.499451353434786</v>
      </c>
      <c r="F24" s="12">
        <v>586477.31851999997</v>
      </c>
      <c r="G24" s="31">
        <v>43.058200636849612</v>
      </c>
      <c r="H24" s="13">
        <v>1287929.2995199999</v>
      </c>
      <c r="I24" s="14">
        <v>94.557651990284413</v>
      </c>
      <c r="J24" s="10">
        <v>1529556.463</v>
      </c>
      <c r="K24" s="11">
        <v>995705.04872000008</v>
      </c>
      <c r="L24" s="31">
        <v>65.097632732502802</v>
      </c>
      <c r="M24" s="12">
        <v>485395.35627999995</v>
      </c>
      <c r="N24" s="31">
        <v>31.734386276134479</v>
      </c>
      <c r="O24" s="13">
        <v>1481100.405</v>
      </c>
      <c r="P24" s="14">
        <v>96.832019008637289</v>
      </c>
      <c r="Q24" s="10">
        <v>167499.27099999995</v>
      </c>
      <c r="R24" s="49">
        <v>12.297521130816065</v>
      </c>
      <c r="S24" s="11">
        <v>294253.06772000017</v>
      </c>
      <c r="T24" s="49">
        <v>41.949139169941304</v>
      </c>
      <c r="U24" s="12">
        <v>-101081.96224000002</v>
      </c>
      <c r="V24" s="33">
        <v>-17.235442709887668</v>
      </c>
      <c r="W24" s="33">
        <v>193171.10548000014</v>
      </c>
      <c r="X24" s="14">
        <v>14.998579933851442</v>
      </c>
      <c r="Y24" s="10">
        <v>76551835.953000009</v>
      </c>
      <c r="Z24" s="11">
        <v>40352901.789999999</v>
      </c>
      <c r="AA24" s="31">
        <v>52.713173090682218</v>
      </c>
      <c r="AB24" s="12">
        <v>27317005.809000008</v>
      </c>
      <c r="AC24" s="31">
        <v>35.684324835490081</v>
      </c>
      <c r="AD24" s="13">
        <v>67669907.599000007</v>
      </c>
      <c r="AE24" s="14">
        <v>88.397497926172306</v>
      </c>
      <c r="AF24" s="10">
        <v>119194125.139</v>
      </c>
      <c r="AG24" s="11">
        <v>53228990.064570002</v>
      </c>
      <c r="AH24" s="31">
        <v>44.657393980195096</v>
      </c>
      <c r="AI24" s="12">
        <v>64042751.912629999</v>
      </c>
      <c r="AJ24" s="31">
        <v>53.729788979067209</v>
      </c>
      <c r="AK24" s="13">
        <v>117271741.9772</v>
      </c>
      <c r="AL24" s="14">
        <v>98.387182959262304</v>
      </c>
      <c r="AM24" s="10">
        <v>42642289.18599999</v>
      </c>
      <c r="AN24" s="49">
        <v>55.703809915389591</v>
      </c>
      <c r="AO24" s="11">
        <v>12876088.274570003</v>
      </c>
      <c r="AP24" s="49">
        <v>31.908704711195945</v>
      </c>
      <c r="AQ24" s="12">
        <v>36725746.103629991</v>
      </c>
      <c r="AR24" s="33">
        <v>134.44279494032295</v>
      </c>
      <c r="AS24" s="33">
        <v>49601834.378199995</v>
      </c>
      <c r="AT24" s="14">
        <v>73.299692785354097</v>
      </c>
      <c r="AU24" s="10">
        <v>77913893.145000011</v>
      </c>
      <c r="AV24" s="11">
        <v>41054353.770999998</v>
      </c>
      <c r="AW24" s="31">
        <v>52.691955328938135</v>
      </c>
      <c r="AX24" s="12">
        <v>27903483.12752001</v>
      </c>
      <c r="AY24" s="31">
        <v>35.813231762903726</v>
      </c>
      <c r="AZ24" s="13">
        <v>68957836.898520008</v>
      </c>
      <c r="BA24" s="14">
        <v>88.505187091841847</v>
      </c>
      <c r="BB24" s="10">
        <v>120723681.602</v>
      </c>
      <c r="BC24" s="11">
        <v>54224695.113290004</v>
      </c>
      <c r="BD24" s="31">
        <v>44.9163696747231</v>
      </c>
      <c r="BE24" s="12">
        <v>64528147.268909998</v>
      </c>
      <c r="BF24" s="31">
        <v>53.451109519377823</v>
      </c>
      <c r="BG24" s="13">
        <v>118752842.3822</v>
      </c>
      <c r="BH24" s="14">
        <v>98.367479194100923</v>
      </c>
      <c r="BI24" s="10">
        <v>42809788.456999987</v>
      </c>
      <c r="BJ24" s="49">
        <v>54.944999831197926</v>
      </c>
      <c r="BK24" s="11">
        <v>13170341.342290007</v>
      </c>
      <c r="BL24" s="49">
        <v>32.080254912192238</v>
      </c>
      <c r="BM24" s="12">
        <v>36624664.141389988</v>
      </c>
      <c r="BN24" s="33">
        <v>131.25481135818723</v>
      </c>
      <c r="BO24" s="33">
        <v>49795005.483679995</v>
      </c>
      <c r="BP24" s="14">
        <v>72.210799704984225</v>
      </c>
    </row>
    <row r="25" spans="2:68" s="21" customFormat="1" ht="15" customHeight="1" x14ac:dyDescent="0.2">
      <c r="B25" s="43" t="s">
        <v>33</v>
      </c>
      <c r="C25" s="10">
        <v>1245939.317</v>
      </c>
      <c r="D25" s="11">
        <v>932148.1590000001</v>
      </c>
      <c r="E25" s="31">
        <v>74.814892369272584</v>
      </c>
      <c r="F25" s="12">
        <v>238918.92099999997</v>
      </c>
      <c r="G25" s="31">
        <v>19.175807179379664</v>
      </c>
      <c r="H25" s="13">
        <v>1171067.08</v>
      </c>
      <c r="I25" s="14">
        <v>93.990699548652259</v>
      </c>
      <c r="J25" s="10">
        <v>1761105</v>
      </c>
      <c r="K25" s="11">
        <v>1227425.08</v>
      </c>
      <c r="L25" s="31">
        <v>69.696303173291767</v>
      </c>
      <c r="M25" s="12">
        <v>379111.03499999997</v>
      </c>
      <c r="N25" s="31">
        <v>21.526884257327076</v>
      </c>
      <c r="O25" s="13">
        <v>1606536.115</v>
      </c>
      <c r="P25" s="14">
        <v>91.22318743061885</v>
      </c>
      <c r="Q25" s="10">
        <v>515165.68299999996</v>
      </c>
      <c r="R25" s="49">
        <v>41.34757415316399</v>
      </c>
      <c r="S25" s="11">
        <v>295276.92099999997</v>
      </c>
      <c r="T25" s="49">
        <v>31.677037405380954</v>
      </c>
      <c r="U25" s="12">
        <v>140192.114</v>
      </c>
      <c r="V25" s="33">
        <v>58.677694262649048</v>
      </c>
      <c r="W25" s="33">
        <v>435469.03499999992</v>
      </c>
      <c r="X25" s="14">
        <v>37.185661046846256</v>
      </c>
      <c r="Y25" s="10">
        <v>102434704.10600001</v>
      </c>
      <c r="Z25" s="11">
        <v>60033016.847999997</v>
      </c>
      <c r="AA25" s="31">
        <v>58.606130970884138</v>
      </c>
      <c r="AB25" s="12">
        <v>34441445.97648</v>
      </c>
      <c r="AC25" s="31">
        <v>33.622829564519265</v>
      </c>
      <c r="AD25" s="13">
        <v>94474462.824479997</v>
      </c>
      <c r="AE25" s="14">
        <v>92.228960535403402</v>
      </c>
      <c r="AF25" s="10">
        <v>188899333.33700001</v>
      </c>
      <c r="AG25" s="11">
        <v>71302948.363600001</v>
      </c>
      <c r="AH25" s="31">
        <v>37.746532559961018</v>
      </c>
      <c r="AI25" s="12">
        <v>114624524.83523999</v>
      </c>
      <c r="AJ25" s="31">
        <v>60.680216711378044</v>
      </c>
      <c r="AK25" s="13">
        <v>185927473.19883999</v>
      </c>
      <c r="AL25" s="14">
        <v>98.426749271339062</v>
      </c>
      <c r="AM25" s="10">
        <v>86464629.231000006</v>
      </c>
      <c r="AN25" s="49">
        <v>84.409507486374864</v>
      </c>
      <c r="AO25" s="11">
        <v>11269931.515600003</v>
      </c>
      <c r="AP25" s="49">
        <v>18.772888832381678</v>
      </c>
      <c r="AQ25" s="12">
        <v>80183078.858759999</v>
      </c>
      <c r="AR25" s="33">
        <v>232.80985041544676</v>
      </c>
      <c r="AS25" s="33">
        <v>91453010.374359995</v>
      </c>
      <c r="AT25" s="14">
        <v>96.801831564013838</v>
      </c>
      <c r="AU25" s="10">
        <v>103680643.42300001</v>
      </c>
      <c r="AV25" s="11">
        <v>60965165.006999999</v>
      </c>
      <c r="AW25" s="31">
        <v>58.800913067516504</v>
      </c>
      <c r="AX25" s="12">
        <v>34680364.897479996</v>
      </c>
      <c r="AY25" s="31">
        <v>33.449218438961452</v>
      </c>
      <c r="AZ25" s="13">
        <v>95645529.904479995</v>
      </c>
      <c r="BA25" s="14">
        <v>92.250131506477956</v>
      </c>
      <c r="BB25" s="10">
        <v>190660438.33700001</v>
      </c>
      <c r="BC25" s="11">
        <v>72530373.443599999</v>
      </c>
      <c r="BD25" s="31">
        <v>38.041648323182628</v>
      </c>
      <c r="BE25" s="12">
        <v>115003635.87023999</v>
      </c>
      <c r="BF25" s="31">
        <v>60.318562609704294</v>
      </c>
      <c r="BG25" s="13">
        <v>187534009.31384</v>
      </c>
      <c r="BH25" s="14">
        <v>98.360210932886915</v>
      </c>
      <c r="BI25" s="10">
        <v>86979794.914000005</v>
      </c>
      <c r="BJ25" s="49">
        <v>83.892028485140386</v>
      </c>
      <c r="BK25" s="11">
        <v>11565208.4366</v>
      </c>
      <c r="BL25" s="49">
        <v>18.970191313797127</v>
      </c>
      <c r="BM25" s="12">
        <v>80323270.972759992</v>
      </c>
      <c r="BN25" s="33">
        <v>231.61022443162526</v>
      </c>
      <c r="BO25" s="33">
        <v>91888479.409360006</v>
      </c>
      <c r="BP25" s="14">
        <v>96.071901636310542</v>
      </c>
    </row>
    <row r="26" spans="2:68" s="21" customFormat="1" ht="15" customHeight="1" thickBot="1" x14ac:dyDescent="0.25">
      <c r="B26" s="43" t="s">
        <v>34</v>
      </c>
      <c r="C26" s="10">
        <v>4741149.8169999998</v>
      </c>
      <c r="D26" s="11">
        <v>2666207.3879999998</v>
      </c>
      <c r="E26" s="31">
        <v>56.235459559619308</v>
      </c>
      <c r="F26" s="12">
        <v>1605678.1779999998</v>
      </c>
      <c r="G26" s="31">
        <v>33.866851712692878</v>
      </c>
      <c r="H26" s="13">
        <v>4271885.5659999996</v>
      </c>
      <c r="I26" s="14">
        <v>90.102311272312193</v>
      </c>
      <c r="J26" s="10">
        <v>2273957.8390000002</v>
      </c>
      <c r="K26" s="11">
        <v>1305040.7209999999</v>
      </c>
      <c r="L26" s="31">
        <v>57.390717568180918</v>
      </c>
      <c r="M26" s="12">
        <v>754876.96799999999</v>
      </c>
      <c r="N26" s="31">
        <v>33.196612314147664</v>
      </c>
      <c r="O26" s="13">
        <v>2059917.689</v>
      </c>
      <c r="P26" s="14">
        <v>90.587329882328575</v>
      </c>
      <c r="Q26" s="10">
        <v>-2467191.9779999997</v>
      </c>
      <c r="R26" s="49">
        <v>-52.037840465483008</v>
      </c>
      <c r="S26" s="11">
        <v>-1361166.6669999999</v>
      </c>
      <c r="T26" s="49">
        <v>-51.05254276641439</v>
      </c>
      <c r="U26" s="12">
        <v>-850801.20999999985</v>
      </c>
      <c r="V26" s="33">
        <v>-52.987032000381326</v>
      </c>
      <c r="W26" s="33">
        <v>-2211967.8769999994</v>
      </c>
      <c r="X26" s="14">
        <v>-51.77966129535595</v>
      </c>
      <c r="Y26" s="10">
        <v>29799673.878999997</v>
      </c>
      <c r="Z26" s="11">
        <v>12728951.465</v>
      </c>
      <c r="AA26" s="31">
        <v>42.715069690645727</v>
      </c>
      <c r="AB26" s="12">
        <v>16421553.373</v>
      </c>
      <c r="AC26" s="31">
        <v>55.106486868543769</v>
      </c>
      <c r="AD26" s="13">
        <v>29150504.838</v>
      </c>
      <c r="AE26" s="14">
        <v>97.821556559189489</v>
      </c>
      <c r="AF26" s="10">
        <v>33635052.171999998</v>
      </c>
      <c r="AG26" s="11">
        <v>22265896.622000001</v>
      </c>
      <c r="AH26" s="31">
        <v>66.198489920986589</v>
      </c>
      <c r="AI26" s="12">
        <v>11217192.899</v>
      </c>
      <c r="AJ26" s="31">
        <v>33.349711609301202</v>
      </c>
      <c r="AK26" s="13">
        <v>33483089.521000002</v>
      </c>
      <c r="AL26" s="14">
        <v>99.548201530287784</v>
      </c>
      <c r="AM26" s="10">
        <v>3835378.2930000015</v>
      </c>
      <c r="AN26" s="49">
        <v>12.870537807136254</v>
      </c>
      <c r="AO26" s="11">
        <v>9536945.1570000015</v>
      </c>
      <c r="AP26" s="49">
        <v>74.923258080000863</v>
      </c>
      <c r="AQ26" s="12">
        <v>-5204360.4739999995</v>
      </c>
      <c r="AR26" s="33">
        <v>-31.69225441581494</v>
      </c>
      <c r="AS26" s="33">
        <v>4332584.6830000021</v>
      </c>
      <c r="AT26" s="14">
        <v>14.86281183491592</v>
      </c>
      <c r="AU26" s="10">
        <v>34540823.695999995</v>
      </c>
      <c r="AV26" s="11">
        <v>15395158.853</v>
      </c>
      <c r="AW26" s="31">
        <v>44.570908292447115</v>
      </c>
      <c r="AX26" s="12">
        <v>18027231.550999999</v>
      </c>
      <c r="AY26" s="31">
        <v>52.191087594380804</v>
      </c>
      <c r="AZ26" s="13">
        <v>33422390.403999999</v>
      </c>
      <c r="BA26" s="14">
        <v>96.761995886827918</v>
      </c>
      <c r="BB26" s="10">
        <v>35909010.011</v>
      </c>
      <c r="BC26" s="11">
        <v>23570937.342999998</v>
      </c>
      <c r="BD26" s="31">
        <v>65.640732885087942</v>
      </c>
      <c r="BE26" s="12">
        <v>11972069.867000001</v>
      </c>
      <c r="BF26" s="31">
        <v>33.340016512102665</v>
      </c>
      <c r="BG26" s="13">
        <v>35543007.210000001</v>
      </c>
      <c r="BH26" s="14">
        <v>98.980749397190621</v>
      </c>
      <c r="BI26" s="10">
        <v>1368186.3150000051</v>
      </c>
      <c r="BJ26" s="49">
        <v>3.9610703179566853</v>
      </c>
      <c r="BK26" s="11">
        <v>8175778.4899999984</v>
      </c>
      <c r="BL26" s="49">
        <v>53.106165178716644</v>
      </c>
      <c r="BM26" s="12">
        <v>-6055161.6839999985</v>
      </c>
      <c r="BN26" s="33">
        <v>-33.588971589284924</v>
      </c>
      <c r="BO26" s="33">
        <v>2120616.8060000017</v>
      </c>
      <c r="BP26" s="14">
        <v>6.3448986753090102</v>
      </c>
    </row>
    <row r="27" spans="2:68" s="26" customFormat="1" ht="15" customHeight="1" thickBot="1" x14ac:dyDescent="0.25">
      <c r="B27" s="44" t="s">
        <v>47</v>
      </c>
      <c r="C27" s="16">
        <v>29993285.015000008</v>
      </c>
      <c r="D27" s="28">
        <v>17521417.219000004</v>
      </c>
      <c r="E27" s="32">
        <v>58.417799884998686</v>
      </c>
      <c r="F27" s="29">
        <v>8619248.7475199997</v>
      </c>
      <c r="G27" s="32">
        <v>28.737261501064015</v>
      </c>
      <c r="H27" s="30">
        <v>26140665.966520004</v>
      </c>
      <c r="I27" s="18">
        <v>87.155061386062698</v>
      </c>
      <c r="J27" s="16">
        <v>37154696.125</v>
      </c>
      <c r="K27" s="28">
        <v>23227953.655000001</v>
      </c>
      <c r="L27" s="32">
        <v>62.516871560068509</v>
      </c>
      <c r="M27" s="29">
        <v>11043621.371280001</v>
      </c>
      <c r="N27" s="32">
        <v>29.723352693091098</v>
      </c>
      <c r="O27" s="30">
        <v>34271575.026280001</v>
      </c>
      <c r="P27" s="18">
        <v>92.240224253159596</v>
      </c>
      <c r="Q27" s="16">
        <v>7161411.109999992</v>
      </c>
      <c r="R27" s="50">
        <v>23.876714759381919</v>
      </c>
      <c r="S27" s="28">
        <v>5706536.435999997</v>
      </c>
      <c r="T27" s="50">
        <v>32.568920451320004</v>
      </c>
      <c r="U27" s="29">
        <v>2424372.6237600017</v>
      </c>
      <c r="V27" s="35">
        <v>28.127423801959097</v>
      </c>
      <c r="W27" s="17">
        <v>8130909.0597599968</v>
      </c>
      <c r="X27" s="36">
        <v>31.104444967751636</v>
      </c>
      <c r="Y27" s="16">
        <v>939403279.69799995</v>
      </c>
      <c r="Z27" s="28">
        <v>541394975.17306006</v>
      </c>
      <c r="AA27" s="32">
        <v>57.631795297447553</v>
      </c>
      <c r="AB27" s="29">
        <v>350676430.71466005</v>
      </c>
      <c r="AC27" s="32">
        <v>37.329700491081503</v>
      </c>
      <c r="AD27" s="30">
        <v>892071405.88772011</v>
      </c>
      <c r="AE27" s="18">
        <v>94.961495788529064</v>
      </c>
      <c r="AF27" s="16">
        <v>1334886004.424</v>
      </c>
      <c r="AG27" s="28">
        <v>675865897.45090985</v>
      </c>
      <c r="AH27" s="32">
        <v>50.630982361864255</v>
      </c>
      <c r="AI27" s="29">
        <v>625073594.39371002</v>
      </c>
      <c r="AJ27" s="32">
        <v>46.825990558154643</v>
      </c>
      <c r="AK27" s="30">
        <v>1300939491.8446202</v>
      </c>
      <c r="AL27" s="18">
        <v>97.456972920018913</v>
      </c>
      <c r="AM27" s="16">
        <v>395482724.72600007</v>
      </c>
      <c r="AN27" s="50">
        <v>42.099355332583052</v>
      </c>
      <c r="AO27" s="28">
        <v>134470922.27784979</v>
      </c>
      <c r="AP27" s="50">
        <v>24.837859316087183</v>
      </c>
      <c r="AQ27" s="29">
        <v>274397163.67904997</v>
      </c>
      <c r="AR27" s="35">
        <v>78.247962978248367</v>
      </c>
      <c r="AS27" s="17">
        <v>408868085.95690012</v>
      </c>
      <c r="AT27" s="36">
        <v>45.83356032469468</v>
      </c>
      <c r="AU27" s="16">
        <v>969500121.26599991</v>
      </c>
      <c r="AV27" s="28">
        <v>558916392.39205992</v>
      </c>
      <c r="AW27" s="32">
        <v>57.649955903276371</v>
      </c>
      <c r="AX27" s="29">
        <v>359295679.46218002</v>
      </c>
      <c r="AY27" s="32">
        <v>37.059890100168516</v>
      </c>
      <c r="AZ27" s="30">
        <v>918212071.85423994</v>
      </c>
      <c r="BA27" s="18">
        <v>94.709846003444881</v>
      </c>
      <c r="BB27" s="16">
        <v>1372040700.549</v>
      </c>
      <c r="BC27" s="28">
        <v>699093851.10590994</v>
      </c>
      <c r="BD27" s="32">
        <v>50.952850802908308</v>
      </c>
      <c r="BE27" s="29">
        <v>636117215.76498997</v>
      </c>
      <c r="BF27" s="32">
        <v>46.36285319454867</v>
      </c>
      <c r="BG27" s="30">
        <v>1335211066.8709002</v>
      </c>
      <c r="BH27" s="18">
        <v>97.315703997456993</v>
      </c>
      <c r="BI27" s="16">
        <v>402540579.28300011</v>
      </c>
      <c r="BJ27" s="50">
        <v>41.520425882706604</v>
      </c>
      <c r="BK27" s="28">
        <v>140177458.71385002</v>
      </c>
      <c r="BL27" s="50">
        <v>25.080219621742732</v>
      </c>
      <c r="BM27" s="29">
        <v>276821536.30280995</v>
      </c>
      <c r="BN27" s="35">
        <v>77.045606759640592</v>
      </c>
      <c r="BO27" s="17">
        <v>416998995.01666021</v>
      </c>
      <c r="BP27" s="36">
        <v>45.414235752158142</v>
      </c>
    </row>
  </sheetData>
  <mergeCells count="13">
    <mergeCell ref="AU5:BA5"/>
    <mergeCell ref="BB5:BH5"/>
    <mergeCell ref="BI5:BP5"/>
    <mergeCell ref="B4:B6"/>
    <mergeCell ref="C4:X4"/>
    <mergeCell ref="Y4:AT4"/>
    <mergeCell ref="AU4:BP4"/>
    <mergeCell ref="C5:I5"/>
    <mergeCell ref="J5:P5"/>
    <mergeCell ref="Q5:X5"/>
    <mergeCell ref="Y5:AE5"/>
    <mergeCell ref="AF5:AL5"/>
    <mergeCell ref="AM5:AT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Gastos Junio 13-12</vt:lpstr>
      <vt:lpstr>Gastos Septiembre 13-12</vt:lpstr>
      <vt:lpstr>Gastos Diciembre 13-12</vt:lpstr>
      <vt:lpstr>Gastos Junio 14-12</vt:lpstr>
      <vt:lpstr>Gastos Septiembre 14-12</vt:lpstr>
      <vt:lpstr>Gastos Diciembre 14-12</vt:lpstr>
      <vt:lpstr>Gastos Junio 15-12</vt:lpstr>
      <vt:lpstr>Gastos Septiembre 15-12</vt:lpstr>
      <vt:lpstr>Gastos Diciembre 15-12</vt:lpstr>
      <vt:lpstr>Gastos Junio 16-12</vt:lpstr>
      <vt:lpstr>Gastos Septiembre 16-12</vt:lpstr>
      <vt:lpstr>Gastos Diciembre 16-12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fdl copara Petro Peñalosa</dc:title>
  <dc:creator>David Alejandro Ruiz Arias</dc:creator>
  <cp:lastModifiedBy>LUIS ROBERTO ESCOBAR ALVAREZ</cp:lastModifiedBy>
  <dcterms:created xsi:type="dcterms:W3CDTF">2017-01-10T20:43:50Z</dcterms:created>
  <dcterms:modified xsi:type="dcterms:W3CDTF">2017-04-25T14:00:25Z</dcterms:modified>
</cp:coreProperties>
</file>